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0" yWindow="4215" windowWidth="20730" windowHeight="11385"/>
  </bookViews>
  <sheets>
    <sheet name="Лист1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4" i="1" l="1"/>
  <c r="A194" i="1"/>
  <c r="J193" i="1"/>
  <c r="I193" i="1"/>
  <c r="H193" i="1"/>
  <c r="G193" i="1"/>
  <c r="F193" i="1"/>
  <c r="B184" i="1"/>
  <c r="A184" i="1"/>
  <c r="L194" i="1"/>
  <c r="J183" i="1"/>
  <c r="J194" i="1" s="1"/>
  <c r="I183" i="1"/>
  <c r="I194" i="1" s="1"/>
  <c r="H183" i="1"/>
  <c r="G183" i="1"/>
  <c r="G194" i="1" s="1"/>
  <c r="F183" i="1"/>
  <c r="F194" i="1" s="1"/>
  <c r="B175" i="1"/>
  <c r="A175" i="1"/>
  <c r="J174" i="1"/>
  <c r="I174" i="1"/>
  <c r="H174" i="1"/>
  <c r="G174" i="1"/>
  <c r="F174" i="1"/>
  <c r="B164" i="1"/>
  <c r="A164" i="1"/>
  <c r="L175" i="1"/>
  <c r="J163" i="1"/>
  <c r="J175" i="1" s="1"/>
  <c r="I163" i="1"/>
  <c r="I175" i="1" s="1"/>
  <c r="H163" i="1"/>
  <c r="H175" i="1" s="1"/>
  <c r="G163" i="1"/>
  <c r="G175" i="1" s="1"/>
  <c r="F163" i="1"/>
  <c r="B155" i="1"/>
  <c r="A155" i="1"/>
  <c r="J154" i="1"/>
  <c r="I154" i="1"/>
  <c r="H154" i="1"/>
  <c r="G154" i="1"/>
  <c r="F154" i="1"/>
  <c r="B145" i="1"/>
  <c r="A145" i="1"/>
  <c r="L155" i="1"/>
  <c r="J144" i="1"/>
  <c r="I144" i="1"/>
  <c r="I155" i="1" s="1"/>
  <c r="H144" i="1"/>
  <c r="H155" i="1" s="1"/>
  <c r="G144" i="1"/>
  <c r="G155" i="1" s="1"/>
  <c r="F144" i="1"/>
  <c r="B137" i="1"/>
  <c r="A137" i="1"/>
  <c r="J136" i="1"/>
  <c r="I136" i="1"/>
  <c r="H136" i="1"/>
  <c r="G136" i="1"/>
  <c r="F136" i="1"/>
  <c r="B127" i="1"/>
  <c r="A127" i="1"/>
  <c r="L137" i="1"/>
  <c r="J126" i="1"/>
  <c r="J137" i="1" s="1"/>
  <c r="I126" i="1"/>
  <c r="I137" i="1" s="1"/>
  <c r="H126" i="1"/>
  <c r="G126" i="1"/>
  <c r="G137" i="1" s="1"/>
  <c r="F126" i="1"/>
  <c r="F137" i="1" s="1"/>
  <c r="B118" i="1"/>
  <c r="A118" i="1"/>
  <c r="J117" i="1"/>
  <c r="I117" i="1"/>
  <c r="H117" i="1"/>
  <c r="G117" i="1"/>
  <c r="F117" i="1"/>
  <c r="B108" i="1"/>
  <c r="A108" i="1"/>
  <c r="L118" i="1"/>
  <c r="J107" i="1"/>
  <c r="J118" i="1" s="1"/>
  <c r="I107" i="1"/>
  <c r="I118" i="1" s="1"/>
  <c r="H107" i="1"/>
  <c r="H118" i="1" s="1"/>
  <c r="G107" i="1"/>
  <c r="G118" i="1" s="1"/>
  <c r="F107" i="1"/>
  <c r="B99" i="1"/>
  <c r="A99" i="1"/>
  <c r="J98" i="1"/>
  <c r="I98" i="1"/>
  <c r="H98" i="1"/>
  <c r="G98" i="1"/>
  <c r="F98" i="1"/>
  <c r="B89" i="1"/>
  <c r="A89" i="1"/>
  <c r="L99" i="1"/>
  <c r="J88" i="1"/>
  <c r="I88" i="1"/>
  <c r="I99" i="1" s="1"/>
  <c r="H88" i="1"/>
  <c r="H99" i="1" s="1"/>
  <c r="G88" i="1"/>
  <c r="G99" i="1" s="1"/>
  <c r="F88" i="1"/>
  <c r="F99" i="1" s="1"/>
  <c r="B80" i="1"/>
  <c r="A80" i="1"/>
  <c r="J79" i="1"/>
  <c r="I79" i="1"/>
  <c r="H79" i="1"/>
  <c r="G79" i="1"/>
  <c r="F79" i="1"/>
  <c r="B70" i="1"/>
  <c r="A70" i="1"/>
  <c r="L80" i="1"/>
  <c r="J69" i="1"/>
  <c r="J80" i="1" s="1"/>
  <c r="I69" i="1"/>
  <c r="I80" i="1" s="1"/>
  <c r="H69" i="1"/>
  <c r="G69" i="1"/>
  <c r="F69" i="1"/>
  <c r="B61" i="1"/>
  <c r="A61" i="1"/>
  <c r="J60" i="1"/>
  <c r="I60" i="1"/>
  <c r="H60" i="1"/>
  <c r="G60" i="1"/>
  <c r="F60" i="1"/>
  <c r="B51" i="1"/>
  <c r="A51" i="1"/>
  <c r="J50" i="1"/>
  <c r="J61" i="1" s="1"/>
  <c r="I50" i="1"/>
  <c r="I61" i="1" s="1"/>
  <c r="H50" i="1"/>
  <c r="H61" i="1" s="1"/>
  <c r="G50" i="1"/>
  <c r="G61" i="1" s="1"/>
  <c r="F50" i="1"/>
  <c r="B42" i="1"/>
  <c r="A42" i="1"/>
  <c r="J41" i="1"/>
  <c r="I41" i="1"/>
  <c r="H41" i="1"/>
  <c r="G41" i="1"/>
  <c r="F41" i="1"/>
  <c r="B33" i="1"/>
  <c r="A33" i="1"/>
  <c r="L42" i="1"/>
  <c r="J32" i="1"/>
  <c r="I32" i="1"/>
  <c r="H32" i="1"/>
  <c r="H42" i="1" s="1"/>
  <c r="G32" i="1"/>
  <c r="G42" i="1" s="1"/>
  <c r="F32" i="1"/>
  <c r="F42" i="1" s="1"/>
  <c r="B24" i="1"/>
  <c r="A24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G13" i="1"/>
  <c r="F13" i="1"/>
  <c r="F24" i="1" s="1"/>
  <c r="F155" i="1" l="1"/>
  <c r="F80" i="1"/>
  <c r="H24" i="1"/>
  <c r="H137" i="1"/>
  <c r="J155" i="1"/>
  <c r="G80" i="1"/>
  <c r="F61" i="1"/>
  <c r="H80" i="1"/>
  <c r="J99" i="1"/>
  <c r="F175" i="1"/>
  <c r="H194" i="1"/>
  <c r="J42" i="1"/>
  <c r="F118" i="1"/>
  <c r="G24" i="1"/>
  <c r="I42" i="1"/>
  <c r="I195" i="1" s="1"/>
  <c r="L61" i="1"/>
  <c r="L195" i="1" s="1"/>
  <c r="J195" i="1" l="1"/>
  <c r="H195" i="1"/>
  <c r="F195" i="1"/>
  <c r="G195" i="1"/>
</calcChain>
</file>

<file path=xl/sharedStrings.xml><?xml version="1.0" encoding="utf-8"?>
<sst xmlns="http://schemas.openxmlformats.org/spreadsheetml/2006/main" count="409" uniqueCount="152">
  <si>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</si>
  <si>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</si>
  <si>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</si>
  <si>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</si>
  <si>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</si>
  <si>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</si>
  <si>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</si>
  <si>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</si>
  <si>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</si>
  <si>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</si>
  <si>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</si>
  <si>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</si>
  <si>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</si>
  <si>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</si>
  <si>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</si>
  <si>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</si>
  <si>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</si>
  <si>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</si>
  <si>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</si>
  <si>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</si>
  <si>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</si>
  <si>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</si>
  <si>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</si>
  <si>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</si>
  <si>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</si>
  <si>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</si>
  <si>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</si>
  <si>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</si>
  <si>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</si>
  <si>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</si>
  <si>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</si>
  <si>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</si>
  <si>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</si>
  <si>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</si>
  <si>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</si>
  <si>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</si>
  <si>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</si>
  <si>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</si>
  <si>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</si>
  <si>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</si>
  <si>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лимоном</t>
  </si>
  <si>
    <t>46/3</t>
  </si>
  <si>
    <t>Каша гречневая рассыпчатая</t>
  </si>
  <si>
    <t>39/3</t>
  </si>
  <si>
    <t>37/10</t>
  </si>
  <si>
    <t>Каша пшенная молочная с маслом сливочным</t>
  </si>
  <si>
    <t>Чай с молоком</t>
  </si>
  <si>
    <t>Суп-лапша на курином бульоне</t>
  </si>
  <si>
    <t>Картофельное пюре</t>
  </si>
  <si>
    <t>Каша молочная ассорти (рис, пшено) с маслом сливочным</t>
  </si>
  <si>
    <t>Суп картофельный с бобовыми</t>
  </si>
  <si>
    <t>Суп картофельный с макаронными изделиями</t>
  </si>
  <si>
    <t>Каша манная молочная с маслом сливочным</t>
  </si>
  <si>
    <t>Хлеб с маслом и сыром</t>
  </si>
  <si>
    <t>Хлеб ржаной</t>
  </si>
  <si>
    <t>5/4</t>
  </si>
  <si>
    <t>29/10</t>
  </si>
  <si>
    <t>3/13</t>
  </si>
  <si>
    <t>пром.</t>
  </si>
  <si>
    <t>Суп-пюре из картофеля с гренками</t>
  </si>
  <si>
    <t>Фрикадельки из мяса тушеные в соусе ттк</t>
  </si>
  <si>
    <t>Макаронные изделия отварные</t>
  </si>
  <si>
    <t>Компот из смородины</t>
  </si>
  <si>
    <t>Хлеб витаминизированный</t>
  </si>
  <si>
    <t>29/2</t>
  </si>
  <si>
    <t>40/8</t>
  </si>
  <si>
    <t>6/10</t>
  </si>
  <si>
    <t>Омлет с картофелем (запеченный)</t>
  </si>
  <si>
    <t>Чай</t>
  </si>
  <si>
    <t>Хлеб с маслом</t>
  </si>
  <si>
    <t>11/4</t>
  </si>
  <si>
    <t>6/6</t>
  </si>
  <si>
    <t>27/10</t>
  </si>
  <si>
    <t>1/13</t>
  </si>
  <si>
    <t>-</t>
  </si>
  <si>
    <t>Огурец соленый</t>
  </si>
  <si>
    <t>Суп крестьянский с крупой со сметаной</t>
  </si>
  <si>
    <t>Биточки (котлеты) из мяса кур</t>
  </si>
  <si>
    <t>Компот из сухофруктов</t>
  </si>
  <si>
    <t>38/2</t>
  </si>
  <si>
    <t>5/9</t>
  </si>
  <si>
    <t>3/3</t>
  </si>
  <si>
    <t>Каша гречневая рассыпчатая с овощами</t>
  </si>
  <si>
    <t>Яблоки</t>
  </si>
  <si>
    <t>40/3</t>
  </si>
  <si>
    <t>Икра из кабачков</t>
  </si>
  <si>
    <t>Рассольник домашний со сметаной</t>
  </si>
  <si>
    <t>Голубцы с мясом говядины и рисом (ленивые)</t>
  </si>
  <si>
    <t>Каша рисовая рассыпчатая</t>
  </si>
  <si>
    <t>Напиток из шиповника</t>
  </si>
  <si>
    <t/>
  </si>
  <si>
    <t>10/2</t>
  </si>
  <si>
    <t>48/8</t>
  </si>
  <si>
    <t>43/3</t>
  </si>
  <si>
    <t>Запеканка из творога с рисом</t>
  </si>
  <si>
    <t>Повидло</t>
  </si>
  <si>
    <t>Батон витаминизированный</t>
  </si>
  <si>
    <t>Печенье</t>
  </si>
  <si>
    <t>15/5</t>
  </si>
  <si>
    <t>Салат из отварного картофеля с зеленым горошком и растительным маслом</t>
  </si>
  <si>
    <t>Борщ со сметаной</t>
  </si>
  <si>
    <t>Печень по-строгановски</t>
  </si>
  <si>
    <t>42/1</t>
  </si>
  <si>
    <t>2/2</t>
  </si>
  <si>
    <t>9/8</t>
  </si>
  <si>
    <t>Макаронные изделия отварные с сыром</t>
  </si>
  <si>
    <t>47/3</t>
  </si>
  <si>
    <t>30/10</t>
  </si>
  <si>
    <t>Суп из овощей со сметаной</t>
  </si>
  <si>
    <t>Плов из мяса свинины</t>
  </si>
  <si>
    <t>20/2</t>
  </si>
  <si>
    <t>4/8</t>
  </si>
  <si>
    <t>Каша рисовая молочная вязкая с маслом сливочным</t>
  </si>
  <si>
    <t>9/4</t>
  </si>
  <si>
    <t>Салат из отварной свеклы с растительным маслом</t>
  </si>
  <si>
    <t>Рагу из мяса кур</t>
  </si>
  <si>
    <t>32/1</t>
  </si>
  <si>
    <t>22/2</t>
  </si>
  <si>
    <t>3/9</t>
  </si>
  <si>
    <t>Каша ячневая молочная с маслом сливочным</t>
  </si>
  <si>
    <t>Омлет запеченный или паровой</t>
  </si>
  <si>
    <t>15/4</t>
  </si>
  <si>
    <t>2/6</t>
  </si>
  <si>
    <t>Салат из отварного картофеля с соленым огурцом, репчатым луком и растительным маслом</t>
  </si>
  <si>
    <t>Щи из свежей капусты со сметаной</t>
  </si>
  <si>
    <t>Рыба, тушенная с овощами</t>
  </si>
  <si>
    <t>41/1</t>
  </si>
  <si>
    <t>6/2</t>
  </si>
  <si>
    <t>4/7</t>
  </si>
  <si>
    <t>Кофейный напиток с молоком</t>
  </si>
  <si>
    <t>17/4</t>
  </si>
  <si>
    <t>32/10</t>
  </si>
  <si>
    <t>Гуляш из куриного филе</t>
  </si>
  <si>
    <t>16/2</t>
  </si>
  <si>
    <t>12/8</t>
  </si>
  <si>
    <t>Каша гречневая молочная с маслом сливочным</t>
  </si>
  <si>
    <t>Йогурт</t>
  </si>
  <si>
    <t>2/4</t>
  </si>
  <si>
    <t>Салат из припущенной моркови с растительным маслом</t>
  </si>
  <si>
    <t>Гуляш из мяса свинины</t>
  </si>
  <si>
    <t>Капуста тушеная</t>
  </si>
  <si>
    <t>27/1/1</t>
  </si>
  <si>
    <t>18/2</t>
  </si>
  <si>
    <t>11/3</t>
  </si>
  <si>
    <t>Салат из отварного картофеля, кукурузы и репчатого лука с растительным маслом</t>
  </si>
  <si>
    <t>Зразы Верх-Исетские</t>
  </si>
  <si>
    <t>Кисель из концентрата</t>
  </si>
  <si>
    <t>44/1</t>
  </si>
  <si>
    <t>35/8</t>
  </si>
  <si>
    <t>18/10</t>
  </si>
  <si>
    <t xml:space="preserve">БМАОУ ООШ №30 </t>
  </si>
  <si>
    <t>Григорьев Ю.И.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</si>
</sst>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7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3" fontId="12" fillId="2" borderId="15" xfId="0" applyNumberFormat="1" applyFont="1" applyFill="1" applyBorder="1" applyAlignment="1" applyProtection="1">
      <alignment horizontal="center" vertical="top" wrapText="1"/>
      <protection locked="0"/>
    </xf>
    <xf numFmtId="13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0" borderId="0" xfId="0" applyFont="1" applyAlignment="1">
      <alignment horizontal="left"/>
    </xf>
    <xf numFmtId="16" fontId="3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12" fillId="2" borderId="15" xfId="0" applyNumberFormat="1" applyFont="1" applyFill="1" applyBorder="1" applyAlignment="1" applyProtection="1">
      <alignment horizontal="center" vertical="top" wrapText="1"/>
      <protection locked="0"/>
    </xf>
    <xf numFmtId="16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>
      <alignment horizontal="center"/>
    </xf>
    <xf numFmtId="16" fontId="12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13" fillId="4" borderId="1" xfId="1" quotePrefix="1" applyFill="1" applyBorder="1" applyAlignment="1" applyProtection="1">
      <alignment horizontal="center"/>
      <protection locked="0"/>
    </xf>
    <xf numFmtId="0" fontId="13" fillId="4" borderId="2" xfId="1" quotePrefix="1" applyFill="1" applyBorder="1" applyAlignment="1" applyProtection="1">
      <alignment horizontal="center"/>
      <protection locked="0"/>
    </xf>
    <xf numFmtId="0" fontId="13" fillId="4" borderId="1" xfId="1" applyFill="1" applyBorder="1" applyAlignment="1" applyProtection="1">
      <alignment wrapText="1"/>
      <protection locked="0"/>
    </xf>
    <xf numFmtId="49" fontId="13" fillId="4" borderId="1" xfId="1" applyNumberFormat="1" applyFill="1" applyBorder="1" applyProtection="1">
      <protection locked="0"/>
    </xf>
    <xf numFmtId="0" fontId="13" fillId="4" borderId="2" xfId="1" applyFill="1" applyBorder="1" applyAlignment="1" applyProtection="1">
      <alignment wrapText="1"/>
      <protection locked="0"/>
    </xf>
    <xf numFmtId="49" fontId="13" fillId="4" borderId="2" xfId="1" applyNumberFormat="1" applyFill="1" applyBorder="1" applyProtection="1">
      <protection locked="0"/>
    </xf>
    <xf numFmtId="0" fontId="13" fillId="4" borderId="2" xfId="1" applyNumberFormat="1" applyFill="1" applyBorder="1" applyAlignment="1" applyProtection="1">
      <alignment horizontal="left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28515625" style="2" customWidth="1"/>
    <col min="12" max="16384" width="9.140625" style="2"/>
  </cols>
  <sheetData>
    <row r="1" spans="1:12" ht="15" x14ac:dyDescent="0.25">
      <c r="A1" s="1" t="s">
        <v>7</v>
      </c>
      <c r="C1" s="72" t="s">
        <v>150</v>
      </c>
      <c r="D1" s="73"/>
      <c r="E1" s="73"/>
      <c r="F1" s="12" t="s">
        <v>16</v>
      </c>
      <c r="G1" s="2" t="s">
        <v>17</v>
      </c>
      <c r="H1" s="74" t="s">
        <v>39</v>
      </c>
      <c r="I1" s="75"/>
      <c r="J1" s="75"/>
      <c r="K1" s="75"/>
    </row>
    <row r="2" spans="1:12" ht="18" x14ac:dyDescent="0.2">
      <c r="A2" s="35" t="s">
        <v>6</v>
      </c>
      <c r="C2" s="2"/>
      <c r="G2" s="2" t="s">
        <v>18</v>
      </c>
      <c r="H2" s="75" t="s">
        <v>151</v>
      </c>
      <c r="I2" s="75"/>
      <c r="J2" s="75"/>
      <c r="K2" s="7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52</v>
      </c>
      <c r="F6" s="40">
        <v>200</v>
      </c>
      <c r="G6" s="40">
        <v>6.11</v>
      </c>
      <c r="H6" s="40">
        <v>7.71</v>
      </c>
      <c r="I6" s="40">
        <v>33.979999999999997</v>
      </c>
      <c r="J6" s="40">
        <v>228.30360799999997</v>
      </c>
      <c r="K6" s="51" t="s">
        <v>55</v>
      </c>
      <c r="L6" s="40"/>
    </row>
    <row r="7" spans="1:12" ht="15" x14ac:dyDescent="0.25">
      <c r="A7" s="23"/>
      <c r="B7" s="15"/>
      <c r="C7" s="11"/>
      <c r="D7" s="6"/>
      <c r="E7" s="50"/>
      <c r="F7" s="43"/>
      <c r="G7" s="43"/>
      <c r="H7" s="43"/>
      <c r="I7" s="43"/>
      <c r="J7" s="43"/>
      <c r="K7" s="52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205</v>
      </c>
      <c r="G8" s="43">
        <v>0.12</v>
      </c>
      <c r="H8" s="43">
        <v>0.02</v>
      </c>
      <c r="I8" s="43">
        <v>10.08</v>
      </c>
      <c r="J8" s="43">
        <v>39.626332000000005</v>
      </c>
      <c r="K8" s="44" t="s">
        <v>56</v>
      </c>
      <c r="L8" s="43"/>
    </row>
    <row r="9" spans="1:12" ht="15" x14ac:dyDescent="0.25">
      <c r="A9" s="23"/>
      <c r="B9" s="15"/>
      <c r="C9" s="11"/>
      <c r="D9" s="7" t="s">
        <v>31</v>
      </c>
      <c r="E9" s="42" t="s">
        <v>53</v>
      </c>
      <c r="F9" s="43">
        <v>70</v>
      </c>
      <c r="G9" s="43">
        <v>7.7</v>
      </c>
      <c r="H9" s="43">
        <v>10.199999999999999</v>
      </c>
      <c r="I9" s="43">
        <v>21.99</v>
      </c>
      <c r="J9" s="43">
        <v>213.27288888888893</v>
      </c>
      <c r="K9" s="44" t="s">
        <v>57</v>
      </c>
      <c r="L9" s="43"/>
    </row>
    <row r="10" spans="1:12" ht="15" x14ac:dyDescent="0.25">
      <c r="A10" s="23"/>
      <c r="B10" s="15"/>
      <c r="C10" s="11"/>
      <c r="D10" s="7" t="s">
        <v>32</v>
      </c>
      <c r="E10" s="42" t="s">
        <v>54</v>
      </c>
      <c r="F10" s="43">
        <v>30</v>
      </c>
      <c r="G10" s="43">
        <v>1.98</v>
      </c>
      <c r="H10" s="43">
        <v>0.36</v>
      </c>
      <c r="I10" s="43">
        <v>12.51</v>
      </c>
      <c r="J10" s="43">
        <v>58.013999999999996</v>
      </c>
      <c r="K10" s="44" t="s">
        <v>58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15.91</v>
      </c>
      <c r="H13" s="19">
        <f t="shared" si="0"/>
        <v>18.29</v>
      </c>
      <c r="I13" s="19">
        <f t="shared" si="0"/>
        <v>78.56</v>
      </c>
      <c r="J13" s="19">
        <f t="shared" si="0"/>
        <v>539.21682888888893</v>
      </c>
      <c r="K13" s="25"/>
      <c r="L13" s="19">
        <v>104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59</v>
      </c>
      <c r="F15" s="43">
        <v>210</v>
      </c>
      <c r="G15" s="43">
        <v>3.42</v>
      </c>
      <c r="H15" s="43">
        <v>3.03</v>
      </c>
      <c r="I15" s="43">
        <v>18.53</v>
      </c>
      <c r="J15" s="43">
        <v>114.27</v>
      </c>
      <c r="K15" s="44" t="s">
        <v>64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60</v>
      </c>
      <c r="F16" s="43">
        <v>90</v>
      </c>
      <c r="G16" s="43">
        <v>9.91</v>
      </c>
      <c r="H16" s="43">
        <v>16.57</v>
      </c>
      <c r="I16" s="43">
        <v>6.08</v>
      </c>
      <c r="J16" s="43">
        <v>213.33650019750002</v>
      </c>
      <c r="K16" s="44" t="s">
        <v>65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61</v>
      </c>
      <c r="F17" s="43">
        <v>150</v>
      </c>
      <c r="G17" s="43">
        <v>5.31</v>
      </c>
      <c r="H17" s="43">
        <v>4.04</v>
      </c>
      <c r="I17" s="43">
        <v>34.130000000000003</v>
      </c>
      <c r="J17" s="43">
        <v>193.63523116666661</v>
      </c>
      <c r="K17" s="44" t="s">
        <v>41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62</v>
      </c>
      <c r="F18" s="43">
        <v>200</v>
      </c>
      <c r="G18" s="43">
        <v>0.12</v>
      </c>
      <c r="H18" s="43">
        <v>0.04</v>
      </c>
      <c r="I18" s="43">
        <v>11.94</v>
      </c>
      <c r="J18" s="43">
        <v>46.515680000000003</v>
      </c>
      <c r="K18" s="44" t="s">
        <v>66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63</v>
      </c>
      <c r="F19" s="43">
        <v>50</v>
      </c>
      <c r="G19" s="43">
        <v>3.31</v>
      </c>
      <c r="H19" s="43">
        <v>0.33</v>
      </c>
      <c r="I19" s="43">
        <v>23.45</v>
      </c>
      <c r="J19" s="43">
        <v>111.95049999999999</v>
      </c>
      <c r="K19" s="44" t="s">
        <v>58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54</v>
      </c>
      <c r="F20" s="43">
        <v>40</v>
      </c>
      <c r="G20" s="43">
        <v>2.64</v>
      </c>
      <c r="H20" s="43">
        <v>0.48</v>
      </c>
      <c r="I20" s="43">
        <v>16.68</v>
      </c>
      <c r="J20" s="43">
        <v>77.352000000000004</v>
      </c>
      <c r="K20" s="44" t="s">
        <v>58</v>
      </c>
      <c r="L20" s="43"/>
    </row>
    <row r="21" spans="1:12" ht="15" x14ac:dyDescent="0.25">
      <c r="A21" s="23"/>
      <c r="B21" s="15"/>
      <c r="C21" s="11"/>
      <c r="D21" s="53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1">SUM(G14:G22)</f>
        <v>24.71</v>
      </c>
      <c r="H23" s="19">
        <f t="shared" si="1"/>
        <v>24.49</v>
      </c>
      <c r="I23" s="19">
        <f t="shared" si="1"/>
        <v>110.81</v>
      </c>
      <c r="J23" s="19">
        <f t="shared" si="1"/>
        <v>757.05991136416662</v>
      </c>
      <c r="K23" s="25"/>
      <c r="L23" s="19">
        <v>113.2</v>
      </c>
    </row>
    <row r="24" spans="1:12" ht="15.75" thickBot="1" x14ac:dyDescent="0.25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1245</v>
      </c>
      <c r="G24" s="32">
        <f t="shared" ref="G24:J24" si="2">G13+G23</f>
        <v>40.620000000000005</v>
      </c>
      <c r="H24" s="32">
        <f t="shared" si="2"/>
        <v>42.78</v>
      </c>
      <c r="I24" s="32">
        <f t="shared" si="2"/>
        <v>189.37</v>
      </c>
      <c r="J24" s="32">
        <f t="shared" si="2"/>
        <v>1296.2767402530556</v>
      </c>
      <c r="K24" s="32"/>
      <c r="L24" s="32">
        <f t="shared" ref="L24" si="3">L13+L23</f>
        <v>217.2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150</v>
      </c>
      <c r="G25" s="40">
        <v>5.12</v>
      </c>
      <c r="H25" s="40">
        <v>5.01</v>
      </c>
      <c r="I25" s="40">
        <v>25.69</v>
      </c>
      <c r="J25" s="40">
        <v>167.15283350000001</v>
      </c>
      <c r="K25" s="41" t="s">
        <v>70</v>
      </c>
      <c r="L25" s="40"/>
    </row>
    <row r="26" spans="1:12" ht="15" x14ac:dyDescent="0.25">
      <c r="A26" s="14"/>
      <c r="B26" s="15"/>
      <c r="C26" s="11"/>
      <c r="D26" s="6"/>
      <c r="E26" s="42" t="s">
        <v>67</v>
      </c>
      <c r="F26" s="43">
        <v>80</v>
      </c>
      <c r="G26" s="43">
        <v>5.0999999999999996</v>
      </c>
      <c r="H26" s="43">
        <v>4.6399999999999997</v>
      </c>
      <c r="I26" s="43">
        <v>6.98</v>
      </c>
      <c r="J26" s="43">
        <v>89.699403439999998</v>
      </c>
      <c r="K26" s="44" t="s">
        <v>71</v>
      </c>
      <c r="L26" s="43"/>
    </row>
    <row r="27" spans="1:12" ht="15" x14ac:dyDescent="0.25">
      <c r="A27" s="14"/>
      <c r="B27" s="15"/>
      <c r="C27" s="11"/>
      <c r="D27" s="54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22</v>
      </c>
      <c r="E29" s="42" t="s">
        <v>68</v>
      </c>
      <c r="F29" s="43">
        <v>200</v>
      </c>
      <c r="G29" s="43">
        <v>0.08</v>
      </c>
      <c r="H29" s="43">
        <v>0.02</v>
      </c>
      <c r="I29" s="43">
        <v>9.84</v>
      </c>
      <c r="J29" s="43">
        <v>37.802231999999989</v>
      </c>
      <c r="K29" s="44" t="s">
        <v>72</v>
      </c>
      <c r="L29" s="43"/>
    </row>
    <row r="30" spans="1:12" ht="15" x14ac:dyDescent="0.25">
      <c r="A30" s="14"/>
      <c r="B30" s="15"/>
      <c r="C30" s="11"/>
      <c r="D30" s="7" t="s">
        <v>31</v>
      </c>
      <c r="E30" s="42" t="s">
        <v>69</v>
      </c>
      <c r="F30" s="43">
        <v>50</v>
      </c>
      <c r="G30" s="43">
        <v>3.23</v>
      </c>
      <c r="H30" s="43">
        <v>6.42</v>
      </c>
      <c r="I30" s="43">
        <v>19.649999999999999</v>
      </c>
      <c r="J30" s="43">
        <v>150.90333333333336</v>
      </c>
      <c r="K30" s="44" t="s">
        <v>73</v>
      </c>
      <c r="L30" s="43"/>
    </row>
    <row r="31" spans="1:12" ht="15" x14ac:dyDescent="0.25">
      <c r="A31" s="14"/>
      <c r="B31" s="15"/>
      <c r="C31" s="11"/>
      <c r="D31" s="7" t="s">
        <v>32</v>
      </c>
      <c r="E31" s="42" t="s">
        <v>54</v>
      </c>
      <c r="F31" s="43">
        <v>30</v>
      </c>
      <c r="G31" s="43">
        <v>1.98</v>
      </c>
      <c r="H31" s="43">
        <v>0.36</v>
      </c>
      <c r="I31" s="43">
        <v>12.51</v>
      </c>
      <c r="J31" s="43">
        <v>58.013999999999996</v>
      </c>
      <c r="K31" s="44" t="s">
        <v>58</v>
      </c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4">SUM(G25:G31)</f>
        <v>15.51</v>
      </c>
      <c r="H32" s="19">
        <f t="shared" ref="H32" si="5">SUM(H25:H31)</f>
        <v>16.449999999999996</v>
      </c>
      <c r="I32" s="19">
        <f t="shared" ref="I32" si="6">SUM(I25:I31)</f>
        <v>74.67</v>
      </c>
      <c r="J32" s="19">
        <f t="shared" ref="J32" si="7">SUM(J25:J31)</f>
        <v>503.57180227333339</v>
      </c>
      <c r="K32" s="25"/>
      <c r="L32" s="19">
        <v>104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75</v>
      </c>
      <c r="F33" s="43">
        <v>30</v>
      </c>
      <c r="G33" s="43">
        <v>0.24</v>
      </c>
      <c r="H33" s="43">
        <v>0.03</v>
      </c>
      <c r="I33" s="43">
        <v>0.74</v>
      </c>
      <c r="J33" s="43">
        <v>4.2012599999999996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76</v>
      </c>
      <c r="F34" s="43">
        <v>200</v>
      </c>
      <c r="G34" s="43">
        <v>1.96</v>
      </c>
      <c r="H34" s="43">
        <v>5.3</v>
      </c>
      <c r="I34" s="43">
        <v>12.46</v>
      </c>
      <c r="J34" s="43">
        <v>102.84571199999999</v>
      </c>
      <c r="K34" s="44" t="s">
        <v>79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77</v>
      </c>
      <c r="F35" s="43">
        <v>90</v>
      </c>
      <c r="G35" s="43">
        <v>13.35</v>
      </c>
      <c r="H35" s="43">
        <v>11.19</v>
      </c>
      <c r="I35" s="43">
        <v>8.36</v>
      </c>
      <c r="J35" s="43">
        <v>187.82568900000001</v>
      </c>
      <c r="K35" s="44" t="s">
        <v>80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160</v>
      </c>
      <c r="G36" s="43">
        <v>3.35</v>
      </c>
      <c r="H36" s="43">
        <v>6.67</v>
      </c>
      <c r="I36" s="43">
        <v>23.59</v>
      </c>
      <c r="J36" s="43">
        <v>166.49943999999999</v>
      </c>
      <c r="K36" s="55" t="s">
        <v>81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78</v>
      </c>
      <c r="F37" s="43">
        <v>200</v>
      </c>
      <c r="G37" s="43">
        <v>1.02</v>
      </c>
      <c r="H37" s="43">
        <v>0.06</v>
      </c>
      <c r="I37" s="43">
        <v>28.07</v>
      </c>
      <c r="J37" s="43">
        <v>106.18168000000001</v>
      </c>
      <c r="K37" s="44" t="s">
        <v>66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63</v>
      </c>
      <c r="F38" s="43">
        <v>40</v>
      </c>
      <c r="G38" s="43">
        <v>2.64</v>
      </c>
      <c r="H38" s="43">
        <v>0.26</v>
      </c>
      <c r="I38" s="43">
        <v>18.760000000000002</v>
      </c>
      <c r="J38" s="43">
        <v>89.560399999999987</v>
      </c>
      <c r="K38" s="44" t="s">
        <v>58</v>
      </c>
      <c r="L38" s="43"/>
    </row>
    <row r="39" spans="1:12" ht="15" x14ac:dyDescent="0.25">
      <c r="A39" s="14"/>
      <c r="B39" s="15"/>
      <c r="C39" s="11"/>
      <c r="D39" s="6" t="s">
        <v>32</v>
      </c>
      <c r="E39" s="42" t="s">
        <v>54</v>
      </c>
      <c r="F39" s="43">
        <v>30</v>
      </c>
      <c r="G39" s="43">
        <v>1.98</v>
      </c>
      <c r="H39" s="43">
        <v>0.36</v>
      </c>
      <c r="I39" s="43">
        <v>12.51</v>
      </c>
      <c r="J39" s="43">
        <v>58.013999999999996</v>
      </c>
      <c r="K39" s="44" t="s">
        <v>58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SUM(F33:F40)</f>
        <v>750</v>
      </c>
      <c r="G41" s="19">
        <f>SUM(G33:G40)</f>
        <v>24.540000000000003</v>
      </c>
      <c r="H41" s="19">
        <f>SUM(H33:H40)</f>
        <v>23.869999999999997</v>
      </c>
      <c r="I41" s="19">
        <f>SUM(I33:I40)</f>
        <v>104.49000000000001</v>
      </c>
      <c r="J41" s="19">
        <f>SUM(J33:J40)</f>
        <v>715.12818099999993</v>
      </c>
      <c r="K41" s="25"/>
      <c r="L41" s="19">
        <v>113.2</v>
      </c>
    </row>
    <row r="42" spans="1:12" ht="15.75" customHeight="1" thickBot="1" x14ac:dyDescent="0.25">
      <c r="A42" s="33">
        <f>A25</f>
        <v>1</v>
      </c>
      <c r="B42" s="33">
        <f>B25</f>
        <v>2</v>
      </c>
      <c r="C42" s="69" t="s">
        <v>4</v>
      </c>
      <c r="D42" s="70"/>
      <c r="E42" s="31"/>
      <c r="F42" s="32">
        <f>F32+F41</f>
        <v>1260</v>
      </c>
      <c r="G42" s="32">
        <f>G32+G41</f>
        <v>40.050000000000004</v>
      </c>
      <c r="H42" s="32">
        <f>H32+H41</f>
        <v>40.319999999999993</v>
      </c>
      <c r="I42" s="32">
        <f>I32+I41</f>
        <v>179.16000000000003</v>
      </c>
      <c r="J42" s="32">
        <f>J32+J41</f>
        <v>1218.6999832733334</v>
      </c>
      <c r="K42" s="32"/>
      <c r="L42" s="32">
        <f>L32+L41</f>
        <v>217.2</v>
      </c>
    </row>
    <row r="43" spans="1:12" ht="15" x14ac:dyDescent="0.25">
      <c r="A43" s="20">
        <v>1</v>
      </c>
      <c r="B43" s="21">
        <v>3</v>
      </c>
      <c r="C43" s="22" t="s">
        <v>20</v>
      </c>
      <c r="D43" s="5" t="s">
        <v>21</v>
      </c>
      <c r="E43" s="39" t="s">
        <v>82</v>
      </c>
      <c r="F43" s="40">
        <v>150</v>
      </c>
      <c r="G43" s="40">
        <v>8.19</v>
      </c>
      <c r="H43" s="40">
        <v>7.26</v>
      </c>
      <c r="I43" s="40">
        <v>43.44</v>
      </c>
      <c r="J43" s="40">
        <v>259.83271805333334</v>
      </c>
      <c r="K43" s="56" t="s">
        <v>84</v>
      </c>
      <c r="L43" s="40"/>
    </row>
    <row r="44" spans="1:12" ht="15" x14ac:dyDescent="0.2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23"/>
      <c r="B45" s="15"/>
      <c r="C45" s="11"/>
      <c r="D45" s="7" t="s">
        <v>22</v>
      </c>
      <c r="E45" s="42" t="s">
        <v>68</v>
      </c>
      <c r="F45" s="43">
        <v>200</v>
      </c>
      <c r="G45" s="43">
        <v>0.08</v>
      </c>
      <c r="H45" s="43">
        <v>0.02</v>
      </c>
      <c r="I45" s="43">
        <v>9.84</v>
      </c>
      <c r="J45" s="43">
        <v>37.802231999999989</v>
      </c>
      <c r="K45" s="44" t="s">
        <v>72</v>
      </c>
      <c r="L45" s="43"/>
    </row>
    <row r="46" spans="1:12" ht="15" x14ac:dyDescent="0.25">
      <c r="A46" s="23"/>
      <c r="B46" s="15"/>
      <c r="C46" s="11"/>
      <c r="D46" s="7" t="s">
        <v>23</v>
      </c>
      <c r="E46" s="42" t="s">
        <v>53</v>
      </c>
      <c r="F46" s="43">
        <v>60</v>
      </c>
      <c r="G46" s="43">
        <v>7.07</v>
      </c>
      <c r="H46" s="43">
        <v>8.8000000000000007</v>
      </c>
      <c r="I46" s="43">
        <v>21.73</v>
      </c>
      <c r="J46" s="43">
        <v>196.96164102564089</v>
      </c>
      <c r="K46" s="44" t="s">
        <v>57</v>
      </c>
      <c r="L46" s="43"/>
    </row>
    <row r="47" spans="1:12" ht="15" x14ac:dyDescent="0.25">
      <c r="A47" s="23"/>
      <c r="B47" s="15"/>
      <c r="C47" s="11"/>
      <c r="D47" s="7" t="s">
        <v>24</v>
      </c>
      <c r="E47" s="42" t="s">
        <v>83</v>
      </c>
      <c r="F47" s="43">
        <v>100</v>
      </c>
      <c r="G47" s="43">
        <v>0.4</v>
      </c>
      <c r="H47" s="43">
        <v>0.4</v>
      </c>
      <c r="I47" s="43">
        <v>11.6</v>
      </c>
      <c r="J47" s="43">
        <v>48.68</v>
      </c>
      <c r="K47" s="44"/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4"/>
      <c r="B50" s="17"/>
      <c r="C50" s="8"/>
      <c r="D50" s="18" t="s">
        <v>33</v>
      </c>
      <c r="E50" s="9"/>
      <c r="F50" s="19">
        <f>SUM(F43:F49)</f>
        <v>510</v>
      </c>
      <c r="G50" s="19">
        <f t="shared" ref="G50" si="8">SUM(G43:G49)</f>
        <v>15.74</v>
      </c>
      <c r="H50" s="19">
        <f t="shared" ref="H50" si="9">SUM(H43:H49)</f>
        <v>16.479999999999997</v>
      </c>
      <c r="I50" s="19">
        <f t="shared" ref="I50" si="10">SUM(I43:I49)</f>
        <v>86.61</v>
      </c>
      <c r="J50" s="19">
        <f t="shared" ref="J50" si="11">SUM(J43:J49)</f>
        <v>543.27659107897421</v>
      </c>
      <c r="K50" s="25"/>
      <c r="L50" s="19">
        <v>104</v>
      </c>
    </row>
    <row r="51" spans="1:12" ht="15" x14ac:dyDescent="0.2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 t="s">
        <v>85</v>
      </c>
      <c r="F51" s="43">
        <v>80</v>
      </c>
      <c r="G51" s="43">
        <v>1.52</v>
      </c>
      <c r="H51" s="43">
        <v>7.12</v>
      </c>
      <c r="I51" s="43">
        <v>7.92</v>
      </c>
      <c r="J51" s="43">
        <v>97.927999999999997</v>
      </c>
      <c r="K51" s="57" t="s">
        <v>90</v>
      </c>
      <c r="L51" s="43"/>
    </row>
    <row r="52" spans="1:12" ht="15" x14ac:dyDescent="0.25">
      <c r="A52" s="23"/>
      <c r="B52" s="15"/>
      <c r="C52" s="11"/>
      <c r="D52" s="7" t="s">
        <v>27</v>
      </c>
      <c r="E52" s="42" t="s">
        <v>86</v>
      </c>
      <c r="F52" s="43">
        <v>250</v>
      </c>
      <c r="G52" s="43">
        <v>2.36</v>
      </c>
      <c r="H52" s="43">
        <v>6.04</v>
      </c>
      <c r="I52" s="43">
        <v>15.83</v>
      </c>
      <c r="J52" s="43">
        <v>124.90581499999998</v>
      </c>
      <c r="K52" s="44" t="s">
        <v>91</v>
      </c>
      <c r="L52" s="43"/>
    </row>
    <row r="53" spans="1:12" ht="15" x14ac:dyDescent="0.25">
      <c r="A53" s="23"/>
      <c r="B53" s="15"/>
      <c r="C53" s="11"/>
      <c r="D53" s="7" t="s">
        <v>28</v>
      </c>
      <c r="E53" s="42" t="s">
        <v>87</v>
      </c>
      <c r="F53" s="43">
        <v>90</v>
      </c>
      <c r="G53" s="43">
        <v>6.51</v>
      </c>
      <c r="H53" s="43">
        <v>6.44</v>
      </c>
      <c r="I53" s="43">
        <v>5.79</v>
      </c>
      <c r="J53" s="43">
        <v>106.07147924628347</v>
      </c>
      <c r="K53" s="44" t="s">
        <v>92</v>
      </c>
      <c r="L53" s="43"/>
    </row>
    <row r="54" spans="1:12" ht="15" x14ac:dyDescent="0.25">
      <c r="A54" s="23"/>
      <c r="B54" s="15"/>
      <c r="C54" s="11"/>
      <c r="D54" s="7" t="s">
        <v>29</v>
      </c>
      <c r="E54" s="42" t="s">
        <v>88</v>
      </c>
      <c r="F54" s="43">
        <v>150</v>
      </c>
      <c r="G54" s="43">
        <v>3.65</v>
      </c>
      <c r="H54" s="43">
        <v>4.66</v>
      </c>
      <c r="I54" s="43">
        <v>38.29</v>
      </c>
      <c r="J54" s="43">
        <v>210.2355441666667</v>
      </c>
      <c r="K54" s="44" t="s">
        <v>93</v>
      </c>
      <c r="L54" s="43"/>
    </row>
    <row r="55" spans="1:12" ht="15" x14ac:dyDescent="0.25">
      <c r="A55" s="23"/>
      <c r="B55" s="15"/>
      <c r="C55" s="11"/>
      <c r="D55" s="7" t="s">
        <v>30</v>
      </c>
      <c r="E55" s="42" t="s">
        <v>89</v>
      </c>
      <c r="F55" s="43">
        <v>200</v>
      </c>
      <c r="G55" s="43">
        <v>0.24</v>
      </c>
      <c r="H55" s="43">
        <v>0.1</v>
      </c>
      <c r="I55" s="43">
        <v>19.489999999999998</v>
      </c>
      <c r="J55" s="43">
        <v>74.31777000000001</v>
      </c>
      <c r="K55" s="44" t="s">
        <v>44</v>
      </c>
      <c r="L55" s="43"/>
    </row>
    <row r="56" spans="1:12" ht="15" x14ac:dyDescent="0.25">
      <c r="A56" s="23"/>
      <c r="B56" s="15"/>
      <c r="C56" s="11"/>
      <c r="D56" s="7" t="s">
        <v>31</v>
      </c>
      <c r="E56" s="42" t="s">
        <v>63</v>
      </c>
      <c r="F56" s="43">
        <v>30</v>
      </c>
      <c r="G56" s="43">
        <v>1.98</v>
      </c>
      <c r="H56" s="43">
        <v>0.2</v>
      </c>
      <c r="I56" s="43">
        <v>14.07</v>
      </c>
      <c r="J56" s="43">
        <v>67.170299999999997</v>
      </c>
      <c r="K56" s="44" t="s">
        <v>58</v>
      </c>
      <c r="L56" s="43"/>
    </row>
    <row r="57" spans="1:12" ht="15" x14ac:dyDescent="0.25">
      <c r="A57" s="23"/>
      <c r="B57" s="15"/>
      <c r="C57" s="11"/>
      <c r="D57" s="7" t="s">
        <v>32</v>
      </c>
      <c r="E57" s="42" t="s">
        <v>54</v>
      </c>
      <c r="F57" s="43">
        <v>30</v>
      </c>
      <c r="G57" s="43">
        <v>1.98</v>
      </c>
      <c r="H57" s="43">
        <v>0.36</v>
      </c>
      <c r="I57" s="43">
        <v>12.51</v>
      </c>
      <c r="J57" s="43">
        <v>58.013999999999996</v>
      </c>
      <c r="K57" s="44" t="s">
        <v>58</v>
      </c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4"/>
      <c r="B60" s="17"/>
      <c r="C60" s="8"/>
      <c r="D60" s="18" t="s">
        <v>33</v>
      </c>
      <c r="E60" s="9"/>
      <c r="F60" s="19">
        <f>SUM(F51:F59)</f>
        <v>830</v>
      </c>
      <c r="G60" s="19">
        <f t="shared" ref="G60" si="12">SUM(G51:G59)</f>
        <v>18.240000000000002</v>
      </c>
      <c r="H60" s="19">
        <f t="shared" ref="H60" si="13">SUM(H51:H59)</f>
        <v>24.92</v>
      </c>
      <c r="I60" s="19">
        <f t="shared" ref="I60" si="14">SUM(I51:I59)</f>
        <v>113.89999999999999</v>
      </c>
      <c r="J60" s="19">
        <f t="shared" ref="J60" si="15">SUM(J51:J59)</f>
        <v>738.64290841295019</v>
      </c>
      <c r="K60" s="25"/>
      <c r="L60" s="19">
        <v>113.2</v>
      </c>
    </row>
    <row r="61" spans="1:12" ht="15.75" customHeight="1" thickBot="1" x14ac:dyDescent="0.25">
      <c r="A61" s="29">
        <f>A43</f>
        <v>1</v>
      </c>
      <c r="B61" s="30">
        <f>B43</f>
        <v>3</v>
      </c>
      <c r="C61" s="69" t="s">
        <v>4</v>
      </c>
      <c r="D61" s="70"/>
      <c r="E61" s="31"/>
      <c r="F61" s="32">
        <f>F50+F60</f>
        <v>1340</v>
      </c>
      <c r="G61" s="32">
        <f t="shared" ref="G61" si="16">G50+G60</f>
        <v>33.980000000000004</v>
      </c>
      <c r="H61" s="32">
        <f t="shared" ref="H61" si="17">H50+H60</f>
        <v>41.4</v>
      </c>
      <c r="I61" s="32">
        <f t="shared" ref="I61" si="18">I50+I60</f>
        <v>200.51</v>
      </c>
      <c r="J61" s="32">
        <f t="shared" ref="J61:L61" si="19">J50+J60</f>
        <v>1281.9194994919244</v>
      </c>
      <c r="K61" s="32"/>
      <c r="L61" s="32">
        <f t="shared" si="19"/>
        <v>217.2</v>
      </c>
    </row>
    <row r="62" spans="1:12" ht="15" x14ac:dyDescent="0.25">
      <c r="A62" s="20">
        <v>1</v>
      </c>
      <c r="B62" s="21">
        <v>4</v>
      </c>
      <c r="C62" s="22" t="s">
        <v>20</v>
      </c>
      <c r="D62" s="5" t="s">
        <v>21</v>
      </c>
      <c r="E62" s="39" t="s">
        <v>94</v>
      </c>
      <c r="F62" s="40">
        <v>180</v>
      </c>
      <c r="G62" s="40">
        <v>25.74</v>
      </c>
      <c r="H62" s="40">
        <v>17.88</v>
      </c>
      <c r="I62" s="40">
        <v>32.299999999999997</v>
      </c>
      <c r="J62" s="40">
        <v>395.26195410000003</v>
      </c>
      <c r="K62" s="62" t="s">
        <v>98</v>
      </c>
      <c r="L62" s="40"/>
    </row>
    <row r="63" spans="1:12" ht="15" x14ac:dyDescent="0.25">
      <c r="A63" s="23"/>
      <c r="B63" s="15"/>
      <c r="C63" s="11"/>
      <c r="D63" s="6"/>
      <c r="E63" s="42" t="s">
        <v>95</v>
      </c>
      <c r="F63" s="43">
        <v>20</v>
      </c>
      <c r="G63" s="43">
        <v>0.08</v>
      </c>
      <c r="H63" s="43">
        <v>0</v>
      </c>
      <c r="I63" s="43">
        <v>13.2</v>
      </c>
      <c r="J63" s="43">
        <v>50.3</v>
      </c>
      <c r="K63" s="63" t="s">
        <v>74</v>
      </c>
      <c r="L63" s="43"/>
    </row>
    <row r="64" spans="1:12" ht="15" x14ac:dyDescent="0.25">
      <c r="A64" s="23"/>
      <c r="B64" s="15"/>
      <c r="C64" s="11"/>
      <c r="D64" s="7" t="s">
        <v>22</v>
      </c>
      <c r="E64" s="42" t="s">
        <v>68</v>
      </c>
      <c r="F64" s="43">
        <v>200</v>
      </c>
      <c r="G64" s="43">
        <v>0.08</v>
      </c>
      <c r="H64" s="43">
        <v>0.02</v>
      </c>
      <c r="I64" s="43">
        <v>9.84</v>
      </c>
      <c r="J64" s="43">
        <v>37.802231999999989</v>
      </c>
      <c r="K64" s="63" t="s">
        <v>72</v>
      </c>
      <c r="L64" s="43"/>
    </row>
    <row r="65" spans="1:12" ht="15" x14ac:dyDescent="0.25">
      <c r="A65" s="23"/>
      <c r="B65" s="15"/>
      <c r="C65" s="11"/>
      <c r="D65" s="7" t="s">
        <v>31</v>
      </c>
      <c r="E65" s="42" t="s">
        <v>96</v>
      </c>
      <c r="F65" s="43">
        <v>40</v>
      </c>
      <c r="G65" s="43">
        <v>3.08</v>
      </c>
      <c r="H65" s="43">
        <v>1.2</v>
      </c>
      <c r="I65" s="43">
        <v>21.32</v>
      </c>
      <c r="J65" s="43">
        <v>107.80799999999999</v>
      </c>
      <c r="K65" s="63" t="s">
        <v>58</v>
      </c>
      <c r="L65" s="43"/>
    </row>
    <row r="66" spans="1:12" ht="15" x14ac:dyDescent="0.25">
      <c r="A66" s="23"/>
      <c r="B66" s="15"/>
      <c r="C66" s="11"/>
      <c r="D66" s="7" t="s">
        <v>32</v>
      </c>
      <c r="E66" s="42" t="s">
        <v>54</v>
      </c>
      <c r="F66" s="43">
        <v>30</v>
      </c>
      <c r="G66" s="43">
        <v>1.98</v>
      </c>
      <c r="H66" s="43">
        <v>0.36</v>
      </c>
      <c r="I66" s="43">
        <v>12.51</v>
      </c>
      <c r="J66" s="43">
        <v>58.013999999999996</v>
      </c>
      <c r="K66" s="63" t="s">
        <v>58</v>
      </c>
      <c r="L66" s="43"/>
    </row>
    <row r="67" spans="1:12" ht="15" x14ac:dyDescent="0.25">
      <c r="A67" s="23"/>
      <c r="B67" s="15"/>
      <c r="C67" s="11"/>
      <c r="D67" s="6"/>
      <c r="E67" s="42" t="s">
        <v>97</v>
      </c>
      <c r="F67" s="43">
        <v>30</v>
      </c>
      <c r="G67" s="43">
        <v>2.25</v>
      </c>
      <c r="H67" s="43">
        <v>2.94</v>
      </c>
      <c r="I67" s="43">
        <v>23.01</v>
      </c>
      <c r="J67" s="43">
        <v>126.678</v>
      </c>
      <c r="K67" s="63" t="s">
        <v>58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4"/>
      <c r="B69" s="17"/>
      <c r="C69" s="8"/>
      <c r="D69" s="18" t="s">
        <v>33</v>
      </c>
      <c r="E69" s="9"/>
      <c r="F69" s="19">
        <f>SUM(F62:F68)</f>
        <v>500</v>
      </c>
      <c r="G69" s="19">
        <f t="shared" ref="G69" si="20">SUM(G62:G68)</f>
        <v>33.209999999999994</v>
      </c>
      <c r="H69" s="19">
        <f t="shared" ref="H69" si="21">SUM(H62:H68)</f>
        <v>22.4</v>
      </c>
      <c r="I69" s="19">
        <f t="shared" ref="I69" si="22">SUM(I62:I68)</f>
        <v>112.18</v>
      </c>
      <c r="J69" s="19">
        <f t="shared" ref="J69" si="23">SUM(J62:J68)</f>
        <v>775.8641861000001</v>
      </c>
      <c r="K69" s="25"/>
      <c r="L69" s="19">
        <v>104</v>
      </c>
    </row>
    <row r="70" spans="1:12" ht="25.5" x14ac:dyDescent="0.2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 t="s">
        <v>99</v>
      </c>
      <c r="F70" s="43">
        <v>60</v>
      </c>
      <c r="G70" s="43">
        <v>1.85</v>
      </c>
      <c r="H70" s="43">
        <v>4.3499999999999996</v>
      </c>
      <c r="I70" s="43">
        <v>7.47</v>
      </c>
      <c r="J70" s="43">
        <v>74.481776543999999</v>
      </c>
      <c r="K70" s="44" t="s">
        <v>102</v>
      </c>
      <c r="L70" s="43"/>
    </row>
    <row r="71" spans="1:12" ht="15" x14ac:dyDescent="0.25">
      <c r="A71" s="23"/>
      <c r="B71" s="15"/>
      <c r="C71" s="11"/>
      <c r="D71" s="7" t="s">
        <v>27</v>
      </c>
      <c r="E71" s="42" t="s">
        <v>100</v>
      </c>
      <c r="F71" s="43">
        <v>200</v>
      </c>
      <c r="G71" s="43">
        <v>1.8</v>
      </c>
      <c r="H71" s="43">
        <v>4.7300000000000004</v>
      </c>
      <c r="I71" s="43">
        <v>10.3</v>
      </c>
      <c r="J71" s="43">
        <v>87.802678</v>
      </c>
      <c r="K71" s="44" t="s">
        <v>103</v>
      </c>
      <c r="L71" s="43"/>
    </row>
    <row r="72" spans="1:12" ht="15" x14ac:dyDescent="0.25">
      <c r="A72" s="23"/>
      <c r="B72" s="15"/>
      <c r="C72" s="11"/>
      <c r="D72" s="7" t="s">
        <v>28</v>
      </c>
      <c r="E72" s="42" t="s">
        <v>101</v>
      </c>
      <c r="F72" s="43">
        <v>90</v>
      </c>
      <c r="G72" s="43">
        <v>11.47</v>
      </c>
      <c r="H72" s="43">
        <v>12.79</v>
      </c>
      <c r="I72" s="43">
        <v>2.62</v>
      </c>
      <c r="J72" s="43">
        <v>171.934960875</v>
      </c>
      <c r="K72" s="44" t="s">
        <v>104</v>
      </c>
      <c r="L72" s="43"/>
    </row>
    <row r="73" spans="1:12" ht="15" x14ac:dyDescent="0.25">
      <c r="A73" s="23"/>
      <c r="B73" s="15"/>
      <c r="C73" s="11"/>
      <c r="D73" s="7" t="s">
        <v>29</v>
      </c>
      <c r="E73" s="42" t="s">
        <v>42</v>
      </c>
      <c r="F73" s="43">
        <v>150</v>
      </c>
      <c r="G73" s="43">
        <v>6.58</v>
      </c>
      <c r="H73" s="43">
        <v>1.72</v>
      </c>
      <c r="I73" s="43">
        <v>34.47</v>
      </c>
      <c r="J73" s="43">
        <v>170.91364949999999</v>
      </c>
      <c r="K73" s="44" t="s">
        <v>43</v>
      </c>
      <c r="L73" s="43"/>
    </row>
    <row r="74" spans="1:12" ht="15" x14ac:dyDescent="0.25">
      <c r="A74" s="23"/>
      <c r="B74" s="15"/>
      <c r="C74" s="11"/>
      <c r="D74" s="7" t="s">
        <v>30</v>
      </c>
      <c r="E74" s="42" t="s">
        <v>40</v>
      </c>
      <c r="F74" s="43">
        <v>205</v>
      </c>
      <c r="G74" s="43">
        <v>0.12</v>
      </c>
      <c r="H74" s="43">
        <v>0.02</v>
      </c>
      <c r="I74" s="43">
        <v>10.08</v>
      </c>
      <c r="J74" s="43">
        <v>39.626332000000005</v>
      </c>
      <c r="K74" s="57" t="s">
        <v>56</v>
      </c>
      <c r="L74" s="43"/>
    </row>
    <row r="75" spans="1:12" ht="15" x14ac:dyDescent="0.25">
      <c r="A75" s="23"/>
      <c r="B75" s="15"/>
      <c r="C75" s="11"/>
      <c r="D75" s="7" t="s">
        <v>31</v>
      </c>
      <c r="E75" s="42" t="s">
        <v>63</v>
      </c>
      <c r="F75" s="43">
        <v>50</v>
      </c>
      <c r="G75" s="43">
        <v>3.31</v>
      </c>
      <c r="H75" s="43">
        <v>0.33</v>
      </c>
      <c r="I75" s="43">
        <v>23.45</v>
      </c>
      <c r="J75" s="43">
        <v>111.95049999999999</v>
      </c>
      <c r="K75" s="44" t="s">
        <v>58</v>
      </c>
      <c r="L75" s="43"/>
    </row>
    <row r="76" spans="1:12" ht="15" x14ac:dyDescent="0.25">
      <c r="A76" s="23"/>
      <c r="B76" s="15"/>
      <c r="C76" s="11"/>
      <c r="D76" s="7" t="s">
        <v>32</v>
      </c>
      <c r="E76" s="42" t="s">
        <v>54</v>
      </c>
      <c r="F76" s="43">
        <v>30</v>
      </c>
      <c r="G76" s="43">
        <v>1.98</v>
      </c>
      <c r="H76" s="43">
        <v>0.36</v>
      </c>
      <c r="I76" s="43">
        <v>12.51</v>
      </c>
      <c r="J76" s="43">
        <v>58.013999999999996</v>
      </c>
      <c r="K76" s="44" t="s">
        <v>58</v>
      </c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4"/>
      <c r="B79" s="17"/>
      <c r="C79" s="8"/>
      <c r="D79" s="18" t="s">
        <v>33</v>
      </c>
      <c r="E79" s="9"/>
      <c r="F79" s="19">
        <f>SUM(F70:F78)</f>
        <v>785</v>
      </c>
      <c r="G79" s="19">
        <f t="shared" ref="G79" si="24">SUM(G70:G78)</f>
        <v>27.110000000000003</v>
      </c>
      <c r="H79" s="19">
        <f t="shared" ref="H79" si="25">SUM(H70:H78)</f>
        <v>24.299999999999994</v>
      </c>
      <c r="I79" s="19">
        <f t="shared" ref="I79" si="26">SUM(I70:I78)</f>
        <v>100.9</v>
      </c>
      <c r="J79" s="19">
        <f t="shared" ref="J79" si="27">SUM(J70:J78)</f>
        <v>714.72389691900014</v>
      </c>
      <c r="K79" s="25"/>
      <c r="L79" s="19">
        <v>113.2</v>
      </c>
    </row>
    <row r="80" spans="1:12" ht="15.75" customHeight="1" thickBot="1" x14ac:dyDescent="0.25">
      <c r="A80" s="29">
        <f>A62</f>
        <v>1</v>
      </c>
      <c r="B80" s="30">
        <f>B62</f>
        <v>4</v>
      </c>
      <c r="C80" s="69" t="s">
        <v>4</v>
      </c>
      <c r="D80" s="70"/>
      <c r="E80" s="31"/>
      <c r="F80" s="32">
        <f>F69+F79</f>
        <v>1285</v>
      </c>
      <c r="G80" s="32">
        <f t="shared" ref="G80" si="28">G69+G79</f>
        <v>60.319999999999993</v>
      </c>
      <c r="H80" s="32">
        <f t="shared" ref="H80" si="29">H69+H79</f>
        <v>46.699999999999989</v>
      </c>
      <c r="I80" s="32">
        <f t="shared" ref="I80" si="30">I69+I79</f>
        <v>213.08</v>
      </c>
      <c r="J80" s="32">
        <f t="shared" ref="J80:L80" si="31">J69+J79</f>
        <v>1490.5880830190004</v>
      </c>
      <c r="K80" s="32"/>
      <c r="L80" s="32">
        <f t="shared" si="31"/>
        <v>217.2</v>
      </c>
    </row>
    <row r="81" spans="1:12" ht="15" x14ac:dyDescent="0.25">
      <c r="A81" s="20">
        <v>1</v>
      </c>
      <c r="B81" s="21">
        <v>5</v>
      </c>
      <c r="C81" s="22" t="s">
        <v>20</v>
      </c>
      <c r="D81" s="5" t="s">
        <v>21</v>
      </c>
      <c r="E81" s="39" t="s">
        <v>105</v>
      </c>
      <c r="F81" s="40">
        <v>170</v>
      </c>
      <c r="G81" s="40">
        <v>7.56</v>
      </c>
      <c r="H81" s="40">
        <v>5.3</v>
      </c>
      <c r="I81" s="40">
        <v>33.159999999999997</v>
      </c>
      <c r="J81" s="40">
        <v>210.66302207499996</v>
      </c>
      <c r="K81" s="56" t="s">
        <v>106</v>
      </c>
      <c r="L81" s="40"/>
    </row>
    <row r="82" spans="1:12" ht="15" x14ac:dyDescent="0.2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58"/>
      <c r="L82" s="43"/>
    </row>
    <row r="83" spans="1:12" ht="15" x14ac:dyDescent="0.25">
      <c r="A83" s="23"/>
      <c r="B83" s="15"/>
      <c r="C83" s="11"/>
      <c r="D83" s="7" t="s">
        <v>22</v>
      </c>
      <c r="E83" s="42" t="s">
        <v>46</v>
      </c>
      <c r="F83" s="43">
        <v>200</v>
      </c>
      <c r="G83" s="43">
        <v>2.92</v>
      </c>
      <c r="H83" s="43">
        <v>3.16</v>
      </c>
      <c r="I83" s="43">
        <v>19.329999999999998</v>
      </c>
      <c r="J83" s="43">
        <v>113.779792</v>
      </c>
      <c r="K83" s="44" t="s">
        <v>107</v>
      </c>
      <c r="L83" s="43"/>
    </row>
    <row r="84" spans="1:12" ht="15" x14ac:dyDescent="0.25">
      <c r="A84" s="23"/>
      <c r="B84" s="15"/>
      <c r="C84" s="11"/>
      <c r="D84" s="7" t="s">
        <v>23</v>
      </c>
      <c r="E84" s="42" t="s">
        <v>69</v>
      </c>
      <c r="F84" s="43">
        <v>70</v>
      </c>
      <c r="G84" s="43">
        <v>4.53</v>
      </c>
      <c r="H84" s="43">
        <v>8.98</v>
      </c>
      <c r="I84" s="43">
        <v>27.51</v>
      </c>
      <c r="J84" s="43">
        <v>211.26466666666661</v>
      </c>
      <c r="K84" s="44" t="s">
        <v>73</v>
      </c>
      <c r="L84" s="43"/>
    </row>
    <row r="85" spans="1:12" ht="15" x14ac:dyDescent="0.25">
      <c r="A85" s="23"/>
      <c r="B85" s="15"/>
      <c r="C85" s="11"/>
      <c r="D85" s="7" t="s">
        <v>24</v>
      </c>
      <c r="E85" s="42" t="s">
        <v>83</v>
      </c>
      <c r="F85" s="43">
        <v>100</v>
      </c>
      <c r="G85" s="43">
        <v>0.4</v>
      </c>
      <c r="H85" s="43">
        <v>0.4</v>
      </c>
      <c r="I85" s="43">
        <v>11.6</v>
      </c>
      <c r="J85" s="43">
        <v>48.68</v>
      </c>
      <c r="K85" s="44" t="s">
        <v>74</v>
      </c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4"/>
      <c r="B88" s="17"/>
      <c r="C88" s="8"/>
      <c r="D88" s="18" t="s">
        <v>33</v>
      </c>
      <c r="E88" s="9"/>
      <c r="F88" s="19">
        <f>SUM(F81:F87)</f>
        <v>540</v>
      </c>
      <c r="G88" s="19">
        <f t="shared" ref="G88" si="32">SUM(G81:G87)</f>
        <v>15.410000000000002</v>
      </c>
      <c r="H88" s="19">
        <f t="shared" ref="H88" si="33">SUM(H81:H87)</f>
        <v>17.84</v>
      </c>
      <c r="I88" s="19">
        <f t="shared" ref="I88" si="34">SUM(I81:I87)</f>
        <v>91.6</v>
      </c>
      <c r="J88" s="19">
        <f t="shared" ref="J88" si="35">SUM(J81:J87)</f>
        <v>584.38748074166654</v>
      </c>
      <c r="K88" s="25"/>
      <c r="L88" s="19">
        <v>104</v>
      </c>
    </row>
    <row r="89" spans="1:12" ht="15" x14ac:dyDescent="0.2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27</v>
      </c>
      <c r="E90" s="42" t="s">
        <v>108</v>
      </c>
      <c r="F90" s="43">
        <v>200</v>
      </c>
      <c r="G90" s="43">
        <v>1.72</v>
      </c>
      <c r="H90" s="43">
        <v>5.3</v>
      </c>
      <c r="I90" s="43">
        <v>10.53</v>
      </c>
      <c r="J90" s="43">
        <v>94.255767999999989</v>
      </c>
      <c r="K90" s="57" t="s">
        <v>110</v>
      </c>
      <c r="L90" s="43"/>
    </row>
    <row r="91" spans="1:12" ht="15" x14ac:dyDescent="0.25">
      <c r="A91" s="23"/>
      <c r="B91" s="15"/>
      <c r="C91" s="11"/>
      <c r="F91" s="59"/>
      <c r="G91" s="59"/>
      <c r="H91" s="59"/>
      <c r="I91" s="59"/>
      <c r="J91" s="59"/>
      <c r="K91" s="60"/>
      <c r="L91" s="59"/>
    </row>
    <row r="92" spans="1:12" ht="15" x14ac:dyDescent="0.25">
      <c r="A92" s="23"/>
      <c r="B92" s="15"/>
      <c r="C92" s="11"/>
      <c r="D92" s="7" t="s">
        <v>28</v>
      </c>
      <c r="E92" s="42" t="s">
        <v>109</v>
      </c>
      <c r="F92" s="43">
        <v>220</v>
      </c>
      <c r="G92" s="43">
        <v>15.22</v>
      </c>
      <c r="H92" s="43">
        <v>25.47</v>
      </c>
      <c r="I92" s="43">
        <v>40.380000000000003</v>
      </c>
      <c r="J92" s="43">
        <v>450.13440999999995</v>
      </c>
      <c r="K92" s="44" t="s">
        <v>111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62</v>
      </c>
      <c r="F94" s="43">
        <v>200</v>
      </c>
      <c r="G94" s="43">
        <v>0.12</v>
      </c>
      <c r="H94" s="43">
        <v>0.04</v>
      </c>
      <c r="I94" s="43">
        <v>11.94</v>
      </c>
      <c r="J94" s="43">
        <v>46.515680000000003</v>
      </c>
      <c r="K94" s="44" t="s">
        <v>66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63</v>
      </c>
      <c r="F95" s="43">
        <v>50</v>
      </c>
      <c r="G95" s="43">
        <v>3.31</v>
      </c>
      <c r="H95" s="43">
        <v>0.33</v>
      </c>
      <c r="I95" s="43">
        <v>23.45</v>
      </c>
      <c r="J95" s="43">
        <v>111.95049999999999</v>
      </c>
      <c r="K95" s="44" t="s">
        <v>58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54</v>
      </c>
      <c r="F96" s="43">
        <v>50</v>
      </c>
      <c r="G96" s="43">
        <v>3.3</v>
      </c>
      <c r="H96" s="43">
        <v>0.6</v>
      </c>
      <c r="I96" s="43">
        <v>20.85</v>
      </c>
      <c r="J96" s="43">
        <v>96.69</v>
      </c>
      <c r="K96" s="44" t="s">
        <v>58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4"/>
      <c r="B98" s="17"/>
      <c r="C98" s="8"/>
      <c r="D98" s="18" t="s">
        <v>33</v>
      </c>
      <c r="E98" s="9"/>
      <c r="F98" s="19">
        <f>SUM(F89:F97)</f>
        <v>720</v>
      </c>
      <c r="G98" s="19">
        <f t="shared" ref="G98" si="36">SUM(G89:G97)</f>
        <v>23.67</v>
      </c>
      <c r="H98" s="19">
        <f t="shared" ref="H98" si="37">SUM(H89:H97)</f>
        <v>31.74</v>
      </c>
      <c r="I98" s="19">
        <f t="shared" ref="I98" si="38">SUM(I89:I97)</f>
        <v>107.15</v>
      </c>
      <c r="J98" s="19">
        <f t="shared" ref="J98" si="39">SUM(J89:J97)</f>
        <v>799.54635799999983</v>
      </c>
      <c r="K98" s="25"/>
      <c r="L98" s="19">
        <v>113.2</v>
      </c>
    </row>
    <row r="99" spans="1:12" ht="15.75" customHeight="1" thickBot="1" x14ac:dyDescent="0.25">
      <c r="A99" s="29">
        <f>A81</f>
        <v>1</v>
      </c>
      <c r="B99" s="30">
        <f>B81</f>
        <v>5</v>
      </c>
      <c r="C99" s="69" t="s">
        <v>4</v>
      </c>
      <c r="D99" s="70"/>
      <c r="E99" s="31"/>
      <c r="F99" s="32">
        <f>F88+F98</f>
        <v>1260</v>
      </c>
      <c r="G99" s="32">
        <f t="shared" ref="G99" si="40">G88+G98</f>
        <v>39.080000000000005</v>
      </c>
      <c r="H99" s="32">
        <f t="shared" ref="H99" si="41">H88+H98</f>
        <v>49.58</v>
      </c>
      <c r="I99" s="32">
        <f t="shared" ref="I99" si="42">I88+I98</f>
        <v>198.75</v>
      </c>
      <c r="J99" s="32">
        <f t="shared" ref="J99:L99" si="43">J88+J98</f>
        <v>1383.9338387416665</v>
      </c>
      <c r="K99" s="32"/>
      <c r="L99" s="32">
        <f t="shared" si="43"/>
        <v>217.2</v>
      </c>
    </row>
    <row r="100" spans="1:12" ht="15" x14ac:dyDescent="0.25">
      <c r="A100" s="20">
        <v>2</v>
      </c>
      <c r="B100" s="21">
        <v>6</v>
      </c>
      <c r="C100" s="22" t="s">
        <v>20</v>
      </c>
      <c r="D100" s="5" t="s">
        <v>21</v>
      </c>
      <c r="E100" s="64" t="s">
        <v>112</v>
      </c>
      <c r="F100" s="65">
        <v>220</v>
      </c>
      <c r="G100" s="40">
        <v>5.71</v>
      </c>
      <c r="H100" s="40">
        <v>6.97</v>
      </c>
      <c r="I100" s="40">
        <v>44.48</v>
      </c>
      <c r="J100" s="40">
        <v>262.40019519999998</v>
      </c>
      <c r="K100" s="56" t="s">
        <v>113</v>
      </c>
      <c r="L100" s="40"/>
    </row>
    <row r="101" spans="1:12" ht="15" x14ac:dyDescent="0.25">
      <c r="A101" s="23"/>
      <c r="B101" s="15"/>
      <c r="C101" s="11"/>
      <c r="D101" s="6"/>
      <c r="E101" s="66"/>
      <c r="F101" s="67"/>
      <c r="G101" s="43"/>
      <c r="H101" s="43"/>
      <c r="I101" s="43"/>
      <c r="J101" s="43"/>
      <c r="K101" s="58"/>
      <c r="L101" s="43"/>
    </row>
    <row r="102" spans="1:12" ht="15" x14ac:dyDescent="0.25">
      <c r="A102" s="23"/>
      <c r="B102" s="15"/>
      <c r="C102" s="11"/>
      <c r="D102" s="7" t="s">
        <v>22</v>
      </c>
      <c r="E102" s="66" t="s">
        <v>68</v>
      </c>
      <c r="F102" s="67">
        <v>200</v>
      </c>
      <c r="G102" s="43">
        <v>0.08</v>
      </c>
      <c r="H102" s="43">
        <v>0.02</v>
      </c>
      <c r="I102" s="43">
        <v>9.84</v>
      </c>
      <c r="J102" s="43">
        <v>37.802231999999989</v>
      </c>
      <c r="K102" s="44" t="s">
        <v>72</v>
      </c>
      <c r="L102" s="43"/>
    </row>
    <row r="103" spans="1:12" ht="15" x14ac:dyDescent="0.25">
      <c r="A103" s="23"/>
      <c r="B103" s="15"/>
      <c r="C103" s="11"/>
      <c r="D103" s="7" t="s">
        <v>31</v>
      </c>
      <c r="E103" s="66" t="s">
        <v>53</v>
      </c>
      <c r="F103" s="68">
        <v>70</v>
      </c>
      <c r="G103" s="43">
        <v>7.7</v>
      </c>
      <c r="H103" s="43">
        <v>10.199999999999999</v>
      </c>
      <c r="I103" s="43">
        <v>21.99</v>
      </c>
      <c r="J103" s="43">
        <v>213.27288888888893</v>
      </c>
      <c r="K103" s="44" t="s">
        <v>57</v>
      </c>
      <c r="L103" s="43"/>
    </row>
    <row r="104" spans="1:12" ht="15" x14ac:dyDescent="0.25">
      <c r="A104" s="23"/>
      <c r="B104" s="15"/>
      <c r="C104" s="11"/>
      <c r="D104" s="7" t="s">
        <v>32</v>
      </c>
      <c r="E104" s="66" t="s">
        <v>54</v>
      </c>
      <c r="F104" s="67">
        <v>30</v>
      </c>
      <c r="G104" s="43">
        <v>1.98</v>
      </c>
      <c r="H104" s="43">
        <v>0.36</v>
      </c>
      <c r="I104" s="43">
        <v>12.51</v>
      </c>
      <c r="J104" s="43">
        <v>58.013999999999996</v>
      </c>
      <c r="K104" s="44" t="s">
        <v>58</v>
      </c>
      <c r="L104" s="43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4"/>
      <c r="B107" s="17"/>
      <c r="C107" s="8"/>
      <c r="D107" s="18" t="s">
        <v>33</v>
      </c>
      <c r="E107" s="9"/>
      <c r="F107" s="19">
        <f>SUM(F100:F106)</f>
        <v>520</v>
      </c>
      <c r="G107" s="19">
        <f t="shared" ref="G107:J107" si="44">SUM(G100:G106)</f>
        <v>15.47</v>
      </c>
      <c r="H107" s="19">
        <f t="shared" si="44"/>
        <v>17.549999999999997</v>
      </c>
      <c r="I107" s="19">
        <f t="shared" si="44"/>
        <v>88.82</v>
      </c>
      <c r="J107" s="19">
        <f t="shared" si="44"/>
        <v>571.48931608888893</v>
      </c>
      <c r="K107" s="25"/>
      <c r="L107" s="19">
        <v>104</v>
      </c>
    </row>
    <row r="108" spans="1:12" ht="15" x14ac:dyDescent="0.25">
      <c r="A108" s="26">
        <f>A100</f>
        <v>2</v>
      </c>
      <c r="B108" s="13">
        <f>B100</f>
        <v>6</v>
      </c>
      <c r="C108" s="10" t="s">
        <v>25</v>
      </c>
      <c r="D108" s="7" t="s">
        <v>26</v>
      </c>
      <c r="E108" s="42" t="s">
        <v>114</v>
      </c>
      <c r="F108" s="43">
        <v>60</v>
      </c>
      <c r="G108" s="43">
        <v>0.83</v>
      </c>
      <c r="H108" s="43">
        <v>3.58</v>
      </c>
      <c r="I108" s="43">
        <v>5.41</v>
      </c>
      <c r="J108" s="43">
        <v>53.918487503999991</v>
      </c>
      <c r="K108" s="44" t="s">
        <v>116</v>
      </c>
      <c r="L108" s="43"/>
    </row>
    <row r="109" spans="1:12" ht="15" x14ac:dyDescent="0.25">
      <c r="A109" s="23"/>
      <c r="B109" s="15"/>
      <c r="C109" s="11"/>
      <c r="D109" s="7" t="s">
        <v>27</v>
      </c>
      <c r="E109" s="42" t="s">
        <v>47</v>
      </c>
      <c r="F109" s="43">
        <v>200</v>
      </c>
      <c r="G109" s="43">
        <v>4.09</v>
      </c>
      <c r="H109" s="43">
        <v>5.23</v>
      </c>
      <c r="I109" s="43">
        <v>12.64</v>
      </c>
      <c r="J109" s="43">
        <v>112.9700096</v>
      </c>
      <c r="K109" s="44" t="s">
        <v>117</v>
      </c>
      <c r="L109" s="43"/>
    </row>
    <row r="110" spans="1:12" ht="15" x14ac:dyDescent="0.25">
      <c r="A110" s="23"/>
      <c r="B110" s="15"/>
      <c r="C110" s="11"/>
      <c r="D110" s="7" t="s">
        <v>28</v>
      </c>
      <c r="E110" s="42" t="s">
        <v>115</v>
      </c>
      <c r="F110" s="43">
        <v>200</v>
      </c>
      <c r="G110" s="43">
        <v>19.760000000000002</v>
      </c>
      <c r="H110" s="43">
        <v>18.489999999999998</v>
      </c>
      <c r="I110" s="43">
        <v>21.33</v>
      </c>
      <c r="J110" s="43">
        <v>328.41449664000004</v>
      </c>
      <c r="K110" s="44" t="s">
        <v>118</v>
      </c>
      <c r="L110" s="43"/>
    </row>
    <row r="111" spans="1:12" ht="15" x14ac:dyDescent="0.25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30</v>
      </c>
      <c r="E112" s="42" t="s">
        <v>78</v>
      </c>
      <c r="F112" s="43">
        <v>200</v>
      </c>
      <c r="G112" s="43">
        <v>1.02</v>
      </c>
      <c r="H112" s="43">
        <v>0.06</v>
      </c>
      <c r="I112" s="43">
        <v>23.18</v>
      </c>
      <c r="J112" s="43">
        <v>87.598919999999993</v>
      </c>
      <c r="K112" s="57" t="s">
        <v>66</v>
      </c>
      <c r="L112" s="43"/>
    </row>
    <row r="113" spans="1:12" ht="15" x14ac:dyDescent="0.25">
      <c r="A113" s="23"/>
      <c r="B113" s="15"/>
      <c r="C113" s="11"/>
      <c r="D113" s="7" t="s">
        <v>31</v>
      </c>
      <c r="E113" s="42" t="s">
        <v>63</v>
      </c>
      <c r="F113" s="43">
        <v>50</v>
      </c>
      <c r="G113" s="43">
        <v>3.31</v>
      </c>
      <c r="H113" s="43">
        <v>0.33</v>
      </c>
      <c r="I113" s="43">
        <v>23.45</v>
      </c>
      <c r="J113" s="43">
        <v>111.95049999999999</v>
      </c>
      <c r="K113" s="44" t="s">
        <v>58</v>
      </c>
      <c r="L113" s="43"/>
    </row>
    <row r="114" spans="1:12" ht="15" x14ac:dyDescent="0.25">
      <c r="A114" s="23"/>
      <c r="B114" s="15"/>
      <c r="C114" s="11"/>
      <c r="D114" s="7" t="s">
        <v>32</v>
      </c>
      <c r="E114" s="42" t="s">
        <v>54</v>
      </c>
      <c r="F114" s="43">
        <v>40</v>
      </c>
      <c r="G114" s="43">
        <v>2.64</v>
      </c>
      <c r="H114" s="43">
        <v>0.48</v>
      </c>
      <c r="I114" s="43">
        <v>16.68</v>
      </c>
      <c r="J114" s="43">
        <v>77.352000000000004</v>
      </c>
      <c r="K114" s="44" t="s">
        <v>58</v>
      </c>
      <c r="L114" s="43"/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4"/>
      <c r="B117" s="17"/>
      <c r="C117" s="8"/>
      <c r="D117" s="18" t="s">
        <v>33</v>
      </c>
      <c r="E117" s="9"/>
      <c r="F117" s="19">
        <f>SUM(F108:F116)</f>
        <v>750</v>
      </c>
      <c r="G117" s="19">
        <f t="shared" ref="G117:J117" si="45">SUM(G108:G116)</f>
        <v>31.65</v>
      </c>
      <c r="H117" s="19">
        <f t="shared" si="45"/>
        <v>28.169999999999995</v>
      </c>
      <c r="I117" s="19">
        <f t="shared" si="45"/>
        <v>102.69</v>
      </c>
      <c r="J117" s="19">
        <f t="shared" si="45"/>
        <v>772.20441374400002</v>
      </c>
      <c r="K117" s="25"/>
      <c r="L117" s="19">
        <v>113.2</v>
      </c>
    </row>
    <row r="118" spans="1:12" ht="15.75" thickBot="1" x14ac:dyDescent="0.25">
      <c r="A118" s="29">
        <f>A100</f>
        <v>2</v>
      </c>
      <c r="B118" s="30">
        <f>B100</f>
        <v>6</v>
      </c>
      <c r="C118" s="69" t="s">
        <v>4</v>
      </c>
      <c r="D118" s="70"/>
      <c r="E118" s="31"/>
      <c r="F118" s="32">
        <f>F107+F117</f>
        <v>1270</v>
      </c>
      <c r="G118" s="32">
        <f t="shared" ref="G118" si="46">G107+G117</f>
        <v>47.12</v>
      </c>
      <c r="H118" s="32">
        <f t="shared" ref="H118" si="47">H107+H117</f>
        <v>45.719999999999992</v>
      </c>
      <c r="I118" s="32">
        <f t="shared" ref="I118" si="48">I107+I117</f>
        <v>191.51</v>
      </c>
      <c r="J118" s="32">
        <f t="shared" ref="J118:L118" si="49">J107+J117</f>
        <v>1343.6937298328889</v>
      </c>
      <c r="K118" s="32"/>
      <c r="L118" s="32">
        <f t="shared" si="49"/>
        <v>217.2</v>
      </c>
    </row>
    <row r="119" spans="1:12" ht="15" x14ac:dyDescent="0.25">
      <c r="A119" s="14">
        <v>2</v>
      </c>
      <c r="B119" s="15">
        <v>7</v>
      </c>
      <c r="C119" s="22" t="s">
        <v>20</v>
      </c>
      <c r="D119" s="5" t="s">
        <v>21</v>
      </c>
      <c r="E119" s="39" t="s">
        <v>119</v>
      </c>
      <c r="F119" s="40">
        <v>150</v>
      </c>
      <c r="G119" s="40">
        <v>4.5</v>
      </c>
      <c r="H119" s="40">
        <v>5.86</v>
      </c>
      <c r="I119" s="40">
        <v>25.29</v>
      </c>
      <c r="J119" s="40">
        <v>168.279696</v>
      </c>
      <c r="K119" s="41" t="s">
        <v>121</v>
      </c>
      <c r="L119" s="40"/>
    </row>
    <row r="120" spans="1:12" ht="15" x14ac:dyDescent="0.25">
      <c r="A120" s="14"/>
      <c r="B120" s="15"/>
      <c r="C120" s="11"/>
      <c r="D120" s="53" t="s">
        <v>29</v>
      </c>
      <c r="E120" s="42" t="s">
        <v>120</v>
      </c>
      <c r="F120" s="43">
        <v>80</v>
      </c>
      <c r="G120" s="43">
        <v>7.78</v>
      </c>
      <c r="H120" s="43">
        <v>8.48</v>
      </c>
      <c r="I120" s="43">
        <v>1.36</v>
      </c>
      <c r="J120" s="43">
        <v>112.65538719999999</v>
      </c>
      <c r="K120" s="44" t="s">
        <v>122</v>
      </c>
      <c r="L120" s="43"/>
    </row>
    <row r="121" spans="1:12" ht="15" x14ac:dyDescent="0.25">
      <c r="A121" s="14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61" t="s">
        <v>22</v>
      </c>
      <c r="E122" s="42" t="s">
        <v>68</v>
      </c>
      <c r="F122" s="43">
        <v>200</v>
      </c>
      <c r="G122" s="43">
        <v>0.08</v>
      </c>
      <c r="H122" s="43">
        <v>0.02</v>
      </c>
      <c r="I122" s="43">
        <v>9.84</v>
      </c>
      <c r="J122" s="43">
        <v>37.802231999999989</v>
      </c>
      <c r="K122" s="44" t="s">
        <v>72</v>
      </c>
      <c r="L122" s="43"/>
    </row>
    <row r="123" spans="1:12" ht="15" x14ac:dyDescent="0.25">
      <c r="A123" s="14"/>
      <c r="B123" s="15"/>
      <c r="C123" s="11"/>
      <c r="D123" s="61" t="s">
        <v>31</v>
      </c>
      <c r="E123" s="42" t="s">
        <v>69</v>
      </c>
      <c r="F123" s="43">
        <v>60</v>
      </c>
      <c r="G123" s="43">
        <v>3.88</v>
      </c>
      <c r="H123" s="43">
        <v>7.7</v>
      </c>
      <c r="I123" s="43">
        <v>23.58</v>
      </c>
      <c r="J123" s="43">
        <v>181.08399999999997</v>
      </c>
      <c r="K123" s="44" t="s">
        <v>73</v>
      </c>
      <c r="L123" s="43"/>
    </row>
    <row r="124" spans="1:12" ht="15" x14ac:dyDescent="0.25">
      <c r="A124" s="14"/>
      <c r="B124" s="15"/>
      <c r="C124" s="11"/>
      <c r="D124" s="6" t="s">
        <v>32</v>
      </c>
      <c r="E124" s="42" t="s">
        <v>54</v>
      </c>
      <c r="F124" s="43">
        <v>30</v>
      </c>
      <c r="G124" s="43">
        <v>1.98</v>
      </c>
      <c r="H124" s="43">
        <v>0.36</v>
      </c>
      <c r="I124" s="43">
        <v>12.51</v>
      </c>
      <c r="J124" s="43">
        <v>58.013999999999996</v>
      </c>
      <c r="K124" s="44" t="s">
        <v>58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6"/>
      <c r="B126" s="17"/>
      <c r="C126" s="8"/>
      <c r="D126" s="18" t="s">
        <v>33</v>
      </c>
      <c r="E126" s="9"/>
      <c r="F126" s="19">
        <f>SUM(F119:F125)</f>
        <v>520</v>
      </c>
      <c r="G126" s="19">
        <f t="shared" ref="G126:J126" si="50">SUM(G119:G125)</f>
        <v>18.220000000000002</v>
      </c>
      <c r="H126" s="19">
        <f t="shared" si="50"/>
        <v>22.419999999999998</v>
      </c>
      <c r="I126" s="19">
        <f t="shared" si="50"/>
        <v>72.58</v>
      </c>
      <c r="J126" s="19">
        <f t="shared" si="50"/>
        <v>557.83531519999997</v>
      </c>
      <c r="K126" s="25"/>
      <c r="L126" s="19">
        <v>104</v>
      </c>
    </row>
    <row r="127" spans="1:12" ht="25.5" x14ac:dyDescent="0.25">
      <c r="A127" s="13">
        <f>A119</f>
        <v>2</v>
      </c>
      <c r="B127" s="13">
        <f>B119</f>
        <v>7</v>
      </c>
      <c r="C127" s="10" t="s">
        <v>25</v>
      </c>
      <c r="D127" s="7" t="s">
        <v>26</v>
      </c>
      <c r="E127" s="42" t="s">
        <v>123</v>
      </c>
      <c r="F127" s="43">
        <v>60</v>
      </c>
      <c r="G127" s="43">
        <v>0.84</v>
      </c>
      <c r="H127" s="43">
        <v>3.68</v>
      </c>
      <c r="I127" s="43">
        <v>6.21</v>
      </c>
      <c r="J127" s="43">
        <v>60.576178656000003</v>
      </c>
      <c r="K127" s="57" t="s">
        <v>126</v>
      </c>
      <c r="L127" s="43"/>
    </row>
    <row r="128" spans="1:12" ht="15" x14ac:dyDescent="0.25">
      <c r="A128" s="14"/>
      <c r="B128" s="15"/>
      <c r="C128" s="11"/>
      <c r="D128" s="7" t="s">
        <v>27</v>
      </c>
      <c r="E128" s="42" t="s">
        <v>124</v>
      </c>
      <c r="F128" s="43">
        <v>200</v>
      </c>
      <c r="G128" s="43">
        <v>1.61</v>
      </c>
      <c r="H128" s="43">
        <v>7.6</v>
      </c>
      <c r="I128" s="43">
        <v>7.61</v>
      </c>
      <c r="J128" s="43">
        <v>102.95980600000001</v>
      </c>
      <c r="K128" s="44" t="s">
        <v>127</v>
      </c>
      <c r="L128" s="43"/>
    </row>
    <row r="129" spans="1:12" ht="15" x14ac:dyDescent="0.25">
      <c r="A129" s="14"/>
      <c r="B129" s="15"/>
      <c r="C129" s="11"/>
      <c r="D129" s="7" t="s">
        <v>28</v>
      </c>
      <c r="E129" s="42" t="s">
        <v>125</v>
      </c>
      <c r="F129" s="43">
        <v>100</v>
      </c>
      <c r="G129" s="43">
        <v>12.36</v>
      </c>
      <c r="H129" s="43">
        <v>8.26</v>
      </c>
      <c r="I129" s="43">
        <v>4.95</v>
      </c>
      <c r="J129" s="43">
        <v>141.26599833333347</v>
      </c>
      <c r="K129" s="44" t="s">
        <v>128</v>
      </c>
      <c r="L129" s="43"/>
    </row>
    <row r="130" spans="1:12" ht="15" x14ac:dyDescent="0.25">
      <c r="A130" s="14"/>
      <c r="B130" s="15"/>
      <c r="C130" s="11"/>
      <c r="D130" s="7" t="s">
        <v>29</v>
      </c>
      <c r="E130" s="42" t="s">
        <v>88</v>
      </c>
      <c r="F130" s="43">
        <v>150</v>
      </c>
      <c r="G130" s="43">
        <v>3.63</v>
      </c>
      <c r="H130" s="43">
        <v>3.47</v>
      </c>
      <c r="I130" s="43">
        <v>38.270000000000003</v>
      </c>
      <c r="J130" s="43">
        <v>199.4450908333333</v>
      </c>
      <c r="K130" s="44" t="s">
        <v>93</v>
      </c>
      <c r="L130" s="43"/>
    </row>
    <row r="131" spans="1:12" ht="15" x14ac:dyDescent="0.25">
      <c r="A131" s="14"/>
      <c r="B131" s="15"/>
      <c r="C131" s="11"/>
      <c r="D131" s="7" t="s">
        <v>30</v>
      </c>
      <c r="E131" s="42" t="s">
        <v>89</v>
      </c>
      <c r="F131" s="43">
        <v>200</v>
      </c>
      <c r="G131" s="43">
        <v>0.24</v>
      </c>
      <c r="H131" s="43">
        <v>0.1</v>
      </c>
      <c r="I131" s="43">
        <v>14.6</v>
      </c>
      <c r="J131" s="43">
        <v>55.735010000000003</v>
      </c>
      <c r="K131" s="55" t="s">
        <v>44</v>
      </c>
      <c r="L131" s="43"/>
    </row>
    <row r="132" spans="1:12" ht="15" x14ac:dyDescent="0.25">
      <c r="A132" s="14"/>
      <c r="B132" s="15"/>
      <c r="C132" s="11"/>
      <c r="D132" s="7" t="s">
        <v>31</v>
      </c>
      <c r="E132" s="42" t="s">
        <v>63</v>
      </c>
      <c r="F132" s="43">
        <v>50</v>
      </c>
      <c r="G132" s="43">
        <v>3.31</v>
      </c>
      <c r="H132" s="43">
        <v>0.33</v>
      </c>
      <c r="I132" s="43">
        <v>23.45</v>
      </c>
      <c r="J132" s="43">
        <v>111.95049999999999</v>
      </c>
      <c r="K132" s="44" t="s">
        <v>58</v>
      </c>
      <c r="L132" s="43"/>
    </row>
    <row r="133" spans="1:12" ht="15" x14ac:dyDescent="0.25">
      <c r="A133" s="14"/>
      <c r="B133" s="15"/>
      <c r="C133" s="11"/>
      <c r="D133" s="7" t="s">
        <v>32</v>
      </c>
      <c r="E133" s="42" t="s">
        <v>54</v>
      </c>
      <c r="F133" s="43">
        <v>40</v>
      </c>
      <c r="G133" s="43">
        <v>2.64</v>
      </c>
      <c r="H133" s="43">
        <v>0.48</v>
      </c>
      <c r="I133" s="43">
        <v>16.68</v>
      </c>
      <c r="J133" s="43">
        <v>77.352000000000004</v>
      </c>
      <c r="K133" s="44" t="s">
        <v>58</v>
      </c>
      <c r="L133" s="43"/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6"/>
      <c r="B136" s="17"/>
      <c r="C136" s="8"/>
      <c r="D136" s="18" t="s">
        <v>33</v>
      </c>
      <c r="E136" s="9"/>
      <c r="F136" s="19">
        <f>SUM(F127:F135)</f>
        <v>800</v>
      </c>
      <c r="G136" s="19">
        <f t="shared" ref="G136:J136" si="51">SUM(G127:G135)</f>
        <v>24.629999999999995</v>
      </c>
      <c r="H136" s="19">
        <f t="shared" si="51"/>
        <v>23.919999999999998</v>
      </c>
      <c r="I136" s="19">
        <f t="shared" si="51"/>
        <v>111.77000000000001</v>
      </c>
      <c r="J136" s="19">
        <f t="shared" si="51"/>
        <v>749.28458382266683</v>
      </c>
      <c r="K136" s="25"/>
      <c r="L136" s="19">
        <v>113.2</v>
      </c>
    </row>
    <row r="137" spans="1:12" ht="15.75" thickBot="1" x14ac:dyDescent="0.25">
      <c r="A137" s="33">
        <f>A119</f>
        <v>2</v>
      </c>
      <c r="B137" s="33">
        <f>B119</f>
        <v>7</v>
      </c>
      <c r="C137" s="69" t="s">
        <v>4</v>
      </c>
      <c r="D137" s="70"/>
      <c r="E137" s="31"/>
      <c r="F137" s="32">
        <f>F126+F136</f>
        <v>1320</v>
      </c>
      <c r="G137" s="32">
        <f t="shared" ref="G137" si="52">G126+G136</f>
        <v>42.849999999999994</v>
      </c>
      <c r="H137" s="32">
        <f t="shared" ref="H137" si="53">H126+H136</f>
        <v>46.339999999999996</v>
      </c>
      <c r="I137" s="32">
        <f t="shared" ref="I137" si="54">I126+I136</f>
        <v>184.35000000000002</v>
      </c>
      <c r="J137" s="32">
        <f t="shared" ref="J137:L137" si="55">J126+J136</f>
        <v>1307.1198990226667</v>
      </c>
      <c r="K137" s="32"/>
      <c r="L137" s="32">
        <f t="shared" si="55"/>
        <v>217.2</v>
      </c>
    </row>
    <row r="138" spans="1:12" ht="25.5" x14ac:dyDescent="0.25">
      <c r="A138" s="20">
        <v>2</v>
      </c>
      <c r="B138" s="21">
        <v>8</v>
      </c>
      <c r="C138" s="22" t="s">
        <v>20</v>
      </c>
      <c r="D138" s="5" t="s">
        <v>21</v>
      </c>
      <c r="E138" s="39" t="s">
        <v>49</v>
      </c>
      <c r="F138" s="40">
        <v>200</v>
      </c>
      <c r="G138" s="40">
        <v>5.03</v>
      </c>
      <c r="H138" s="40">
        <v>9.6999999999999993</v>
      </c>
      <c r="I138" s="40">
        <v>26.47</v>
      </c>
      <c r="J138" s="40">
        <v>211.91015899999996</v>
      </c>
      <c r="K138" s="56" t="s">
        <v>130</v>
      </c>
      <c r="L138" s="40"/>
    </row>
    <row r="139" spans="1:12" ht="15" x14ac:dyDescent="0.2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7" t="s">
        <v>22</v>
      </c>
      <c r="E140" s="42" t="s">
        <v>129</v>
      </c>
      <c r="F140" s="43">
        <v>200</v>
      </c>
      <c r="G140" s="43">
        <v>3.14</v>
      </c>
      <c r="H140" s="43">
        <v>3.21</v>
      </c>
      <c r="I140" s="43">
        <v>14.39</v>
      </c>
      <c r="J140" s="43">
        <v>96.371359999999981</v>
      </c>
      <c r="K140" s="44" t="s">
        <v>131</v>
      </c>
      <c r="L140" s="43"/>
    </row>
    <row r="141" spans="1:12" ht="15.75" customHeight="1" x14ac:dyDescent="0.25">
      <c r="A141" s="23"/>
      <c r="B141" s="15"/>
      <c r="C141" s="11"/>
      <c r="D141" s="7" t="s">
        <v>23</v>
      </c>
      <c r="E141" s="42" t="s">
        <v>96</v>
      </c>
      <c r="F141" s="43">
        <v>30</v>
      </c>
      <c r="G141" s="43">
        <v>2.31</v>
      </c>
      <c r="H141" s="43">
        <v>0.9</v>
      </c>
      <c r="I141" s="43">
        <v>15.99</v>
      </c>
      <c r="J141" s="43">
        <v>80.855999999999995</v>
      </c>
      <c r="K141" s="44" t="s">
        <v>58</v>
      </c>
      <c r="L141" s="43"/>
    </row>
    <row r="142" spans="1:12" ht="15" x14ac:dyDescent="0.25">
      <c r="A142" s="23"/>
      <c r="B142" s="15"/>
      <c r="C142" s="11"/>
      <c r="D142" s="6"/>
      <c r="E142" s="42" t="s">
        <v>54</v>
      </c>
      <c r="F142" s="43">
        <v>40</v>
      </c>
      <c r="G142" s="43">
        <v>2.64</v>
      </c>
      <c r="H142" s="43">
        <v>0.48</v>
      </c>
      <c r="I142" s="43">
        <v>16.68</v>
      </c>
      <c r="J142" s="43">
        <v>77.352000000000004</v>
      </c>
      <c r="K142" s="44" t="s">
        <v>58</v>
      </c>
      <c r="L142" s="43"/>
    </row>
    <row r="143" spans="1:12" ht="15" x14ac:dyDescent="0.25">
      <c r="A143" s="23"/>
      <c r="B143" s="15"/>
      <c r="C143" s="11"/>
      <c r="D143" s="6"/>
      <c r="E143" s="42" t="s">
        <v>97</v>
      </c>
      <c r="F143" s="43">
        <v>30</v>
      </c>
      <c r="G143" s="43">
        <v>2.25</v>
      </c>
      <c r="H143" s="43">
        <v>2.94</v>
      </c>
      <c r="I143" s="43">
        <v>23.01</v>
      </c>
      <c r="J143" s="43">
        <v>126.678</v>
      </c>
      <c r="K143" s="44" t="s">
        <v>58</v>
      </c>
      <c r="L143" s="43"/>
    </row>
    <row r="144" spans="1:12" ht="15" x14ac:dyDescent="0.25">
      <c r="A144" s="24"/>
      <c r="B144" s="17"/>
      <c r="C144" s="8"/>
      <c r="D144" s="18" t="s">
        <v>33</v>
      </c>
      <c r="E144" s="9"/>
      <c r="F144" s="19">
        <f>SUM(F138:F143)</f>
        <v>500</v>
      </c>
      <c r="G144" s="19">
        <f>SUM(G138:G143)</f>
        <v>15.370000000000001</v>
      </c>
      <c r="H144" s="19">
        <f>SUM(H138:H143)</f>
        <v>17.23</v>
      </c>
      <c r="I144" s="19">
        <f>SUM(I138:I143)</f>
        <v>96.54</v>
      </c>
      <c r="J144" s="19">
        <f>SUM(J138:J143)</f>
        <v>593.16751899999997</v>
      </c>
      <c r="K144" s="25"/>
      <c r="L144" s="19">
        <v>104</v>
      </c>
    </row>
    <row r="145" spans="1:12" ht="15" x14ac:dyDescent="0.25">
      <c r="A145" s="26">
        <f>A138</f>
        <v>2</v>
      </c>
      <c r="B145" s="13">
        <f>B138</f>
        <v>8</v>
      </c>
      <c r="C145" s="10" t="s">
        <v>25</v>
      </c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27</v>
      </c>
      <c r="E146" s="42" t="s">
        <v>50</v>
      </c>
      <c r="F146" s="43">
        <v>200</v>
      </c>
      <c r="G146" s="43">
        <v>5.29</v>
      </c>
      <c r="H146" s="43">
        <v>4.55</v>
      </c>
      <c r="I146" s="43">
        <v>24.57</v>
      </c>
      <c r="J146" s="43">
        <v>156.4</v>
      </c>
      <c r="K146" s="57" t="s">
        <v>133</v>
      </c>
      <c r="L146" s="43"/>
    </row>
    <row r="147" spans="1:12" ht="15" x14ac:dyDescent="0.25">
      <c r="A147" s="23"/>
      <c r="B147" s="15"/>
      <c r="C147" s="11"/>
      <c r="D147" s="7" t="s">
        <v>28</v>
      </c>
      <c r="E147" s="42" t="s">
        <v>132</v>
      </c>
      <c r="F147" s="43">
        <v>90</v>
      </c>
      <c r="G147" s="43">
        <v>13.1</v>
      </c>
      <c r="H147" s="43">
        <v>13.91</v>
      </c>
      <c r="I147" s="43">
        <v>4.79</v>
      </c>
      <c r="J147" s="43">
        <v>195.77821499999999</v>
      </c>
      <c r="K147" s="44" t="s">
        <v>134</v>
      </c>
      <c r="L147" s="43"/>
    </row>
    <row r="148" spans="1:12" ht="15" x14ac:dyDescent="0.25">
      <c r="A148" s="23"/>
      <c r="B148" s="15"/>
      <c r="C148" s="11"/>
      <c r="D148" s="7" t="s">
        <v>29</v>
      </c>
      <c r="E148" s="42" t="s">
        <v>61</v>
      </c>
      <c r="F148" s="43">
        <v>150</v>
      </c>
      <c r="G148" s="43">
        <v>5.3</v>
      </c>
      <c r="H148" s="43">
        <v>2.98</v>
      </c>
      <c r="I148" s="43">
        <v>34.11</v>
      </c>
      <c r="J148" s="43">
        <v>183.94017449999998</v>
      </c>
      <c r="K148" s="44" t="s">
        <v>41</v>
      </c>
      <c r="L148" s="43"/>
    </row>
    <row r="149" spans="1:12" ht="15" x14ac:dyDescent="0.25">
      <c r="A149" s="23"/>
      <c r="B149" s="15"/>
      <c r="C149" s="11"/>
      <c r="D149" s="7" t="s">
        <v>30</v>
      </c>
      <c r="E149" s="42" t="s">
        <v>40</v>
      </c>
      <c r="F149" s="43">
        <v>205</v>
      </c>
      <c r="G149" s="43">
        <v>0.12</v>
      </c>
      <c r="H149" s="43">
        <v>0.02</v>
      </c>
      <c r="I149" s="43">
        <v>10.08</v>
      </c>
      <c r="J149" s="43">
        <v>39.626332000000005</v>
      </c>
      <c r="K149" s="44" t="s">
        <v>56</v>
      </c>
      <c r="L149" s="43"/>
    </row>
    <row r="150" spans="1:12" ht="15" x14ac:dyDescent="0.25">
      <c r="A150" s="23"/>
      <c r="B150" s="15"/>
      <c r="C150" s="11"/>
      <c r="D150" s="7" t="s">
        <v>31</v>
      </c>
      <c r="E150" s="42" t="s">
        <v>63</v>
      </c>
      <c r="F150" s="43">
        <v>40</v>
      </c>
      <c r="G150" s="43">
        <v>2.64</v>
      </c>
      <c r="H150" s="43">
        <v>0.26</v>
      </c>
      <c r="I150" s="43">
        <v>18.760000000000002</v>
      </c>
      <c r="J150" s="43">
        <v>89.560399999999987</v>
      </c>
      <c r="K150" s="44" t="s">
        <v>58</v>
      </c>
      <c r="L150" s="43"/>
    </row>
    <row r="151" spans="1:12" ht="15" x14ac:dyDescent="0.25">
      <c r="A151" s="23"/>
      <c r="B151" s="15"/>
      <c r="C151" s="11"/>
      <c r="D151" s="7" t="s">
        <v>32</v>
      </c>
      <c r="E151" s="42" t="s">
        <v>54</v>
      </c>
      <c r="F151" s="43">
        <v>30</v>
      </c>
      <c r="G151" s="43">
        <v>1.98</v>
      </c>
      <c r="H151" s="43">
        <v>0.36</v>
      </c>
      <c r="I151" s="43">
        <v>12.51</v>
      </c>
      <c r="J151" s="43">
        <v>58.013999999999996</v>
      </c>
      <c r="K151" s="44" t="s">
        <v>58</v>
      </c>
      <c r="L151" s="43"/>
    </row>
    <row r="152" spans="1:12" ht="15" x14ac:dyDescent="0.2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4"/>
      <c r="B154" s="17"/>
      <c r="C154" s="8"/>
      <c r="D154" s="18" t="s">
        <v>33</v>
      </c>
      <c r="E154" s="9"/>
      <c r="F154" s="19">
        <f>SUM(F145:F153)</f>
        <v>715</v>
      </c>
      <c r="G154" s="19">
        <f t="shared" ref="G154:J154" si="56">SUM(G145:G153)</f>
        <v>28.430000000000003</v>
      </c>
      <c r="H154" s="19">
        <f t="shared" si="56"/>
        <v>22.080000000000002</v>
      </c>
      <c r="I154" s="19">
        <f t="shared" si="56"/>
        <v>104.82000000000001</v>
      </c>
      <c r="J154" s="19">
        <f t="shared" si="56"/>
        <v>723.31912150000005</v>
      </c>
      <c r="K154" s="25"/>
      <c r="L154" s="19">
        <v>113.2</v>
      </c>
    </row>
    <row r="155" spans="1:12" ht="15.75" thickBot="1" x14ac:dyDescent="0.25">
      <c r="A155" s="29">
        <f>A138</f>
        <v>2</v>
      </c>
      <c r="B155" s="30">
        <f>B138</f>
        <v>8</v>
      </c>
      <c r="C155" s="69" t="s">
        <v>4</v>
      </c>
      <c r="D155" s="70"/>
      <c r="E155" s="31"/>
      <c r="F155" s="32">
        <f>F144+F154</f>
        <v>1215</v>
      </c>
      <c r="G155" s="32">
        <f t="shared" ref="G155" si="57">G144+G154</f>
        <v>43.800000000000004</v>
      </c>
      <c r="H155" s="32">
        <f t="shared" ref="H155" si="58">H144+H154</f>
        <v>39.31</v>
      </c>
      <c r="I155" s="32">
        <f t="shared" ref="I155" si="59">I144+I154</f>
        <v>201.36</v>
      </c>
      <c r="J155" s="32">
        <f t="shared" ref="J155:L155" si="60">J144+J154</f>
        <v>1316.4866405</v>
      </c>
      <c r="K155" s="32"/>
      <c r="L155" s="32">
        <f t="shared" si="60"/>
        <v>217.2</v>
      </c>
    </row>
    <row r="156" spans="1:12" ht="15" x14ac:dyDescent="0.25">
      <c r="A156" s="20">
        <v>2</v>
      </c>
      <c r="B156" s="21">
        <v>9</v>
      </c>
      <c r="C156" s="22" t="s">
        <v>20</v>
      </c>
      <c r="D156" s="5" t="s">
        <v>21</v>
      </c>
      <c r="E156" s="39" t="s">
        <v>135</v>
      </c>
      <c r="F156" s="40">
        <v>150</v>
      </c>
      <c r="G156" s="40">
        <v>5.88</v>
      </c>
      <c r="H156" s="40">
        <v>7.59</v>
      </c>
      <c r="I156" s="40">
        <v>25.89</v>
      </c>
      <c r="J156" s="40">
        <v>189.33076800000001</v>
      </c>
      <c r="K156" s="56" t="s">
        <v>137</v>
      </c>
      <c r="L156" s="40"/>
    </row>
    <row r="157" spans="1:12" ht="15" x14ac:dyDescent="0.25">
      <c r="A157" s="23"/>
      <c r="B157" s="15"/>
      <c r="C157" s="11"/>
      <c r="D157" s="6"/>
      <c r="E157" s="42" t="s">
        <v>136</v>
      </c>
      <c r="F157" s="43">
        <v>125</v>
      </c>
      <c r="G157" s="43">
        <v>5.13</v>
      </c>
      <c r="H157" s="43">
        <v>1.88</v>
      </c>
      <c r="I157" s="43">
        <v>7.38</v>
      </c>
      <c r="J157" s="43">
        <v>69.525000000000006</v>
      </c>
      <c r="K157" s="44" t="s">
        <v>74</v>
      </c>
      <c r="L157" s="43"/>
    </row>
    <row r="158" spans="1:12" ht="15" x14ac:dyDescent="0.25">
      <c r="A158" s="23"/>
      <c r="B158" s="15"/>
      <c r="C158" s="11"/>
      <c r="D158" s="7" t="s">
        <v>22</v>
      </c>
      <c r="E158" s="42" t="s">
        <v>40</v>
      </c>
      <c r="F158" s="43">
        <v>205</v>
      </c>
      <c r="G158" s="43">
        <v>0.12</v>
      </c>
      <c r="H158" s="43">
        <v>0.02</v>
      </c>
      <c r="I158" s="43">
        <v>10.08</v>
      </c>
      <c r="J158" s="43">
        <v>39.626332000000005</v>
      </c>
      <c r="K158" s="44" t="s">
        <v>56</v>
      </c>
      <c r="L158" s="43"/>
    </row>
    <row r="159" spans="1:12" ht="15" x14ac:dyDescent="0.25">
      <c r="A159" s="23"/>
      <c r="B159" s="15"/>
      <c r="C159" s="11"/>
      <c r="D159" s="7" t="s">
        <v>31</v>
      </c>
      <c r="E159" s="42" t="s">
        <v>69</v>
      </c>
      <c r="F159" s="43">
        <v>55</v>
      </c>
      <c r="G159" s="43">
        <v>3.56</v>
      </c>
      <c r="H159" s="43">
        <v>7.06</v>
      </c>
      <c r="I159" s="43">
        <v>21.62</v>
      </c>
      <c r="J159" s="43">
        <v>165.99366666666663</v>
      </c>
      <c r="K159" s="44" t="s">
        <v>73</v>
      </c>
      <c r="L159" s="43"/>
    </row>
    <row r="160" spans="1:12" ht="15" x14ac:dyDescent="0.25">
      <c r="A160" s="23"/>
      <c r="B160" s="15"/>
      <c r="C160" s="11"/>
      <c r="D160" s="7" t="s">
        <v>32</v>
      </c>
      <c r="E160" s="42" t="s">
        <v>54</v>
      </c>
      <c r="F160" s="43">
        <v>30</v>
      </c>
      <c r="G160" s="43">
        <v>1.98</v>
      </c>
      <c r="H160" s="43">
        <v>0.36</v>
      </c>
      <c r="I160" s="43">
        <v>12.51</v>
      </c>
      <c r="J160" s="43">
        <v>58.013999999999996</v>
      </c>
      <c r="K160" s="44" t="s">
        <v>58</v>
      </c>
      <c r="L160" s="43"/>
    </row>
    <row r="161" spans="1:12" ht="15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4"/>
      <c r="B163" s="17"/>
      <c r="C163" s="8"/>
      <c r="D163" s="18" t="s">
        <v>33</v>
      </c>
      <c r="E163" s="9"/>
      <c r="F163" s="19">
        <f>SUM(F156:F162)</f>
        <v>565</v>
      </c>
      <c r="G163" s="19">
        <f t="shared" ref="G163:J163" si="61">SUM(G156:G162)</f>
        <v>16.669999999999998</v>
      </c>
      <c r="H163" s="19">
        <f t="shared" si="61"/>
        <v>16.909999999999997</v>
      </c>
      <c r="I163" s="19">
        <f t="shared" si="61"/>
        <v>77.48</v>
      </c>
      <c r="J163" s="19">
        <f t="shared" si="61"/>
        <v>522.48976666666658</v>
      </c>
      <c r="K163" s="25"/>
      <c r="L163" s="19">
        <v>104</v>
      </c>
    </row>
    <row r="164" spans="1:12" ht="15" x14ac:dyDescent="0.25">
      <c r="A164" s="26">
        <f>A156</f>
        <v>2</v>
      </c>
      <c r="B164" s="13">
        <f>B156</f>
        <v>9</v>
      </c>
      <c r="C164" s="10" t="s">
        <v>25</v>
      </c>
      <c r="D164" s="7" t="s">
        <v>26</v>
      </c>
      <c r="E164" s="42" t="s">
        <v>138</v>
      </c>
      <c r="F164" s="43">
        <v>60</v>
      </c>
      <c r="G164" s="43">
        <v>0.67</v>
      </c>
      <c r="H164" s="43">
        <v>3.57</v>
      </c>
      <c r="I164" s="43">
        <v>4.68</v>
      </c>
      <c r="J164" s="43">
        <v>50.947142400000004</v>
      </c>
      <c r="K164" s="44" t="s">
        <v>141</v>
      </c>
      <c r="L164" s="43"/>
    </row>
    <row r="165" spans="1:12" ht="15" x14ac:dyDescent="0.25">
      <c r="A165" s="23"/>
      <c r="B165" s="15"/>
      <c r="C165" s="11"/>
      <c r="D165" s="7" t="s">
        <v>27</v>
      </c>
      <c r="E165" s="42" t="s">
        <v>51</v>
      </c>
      <c r="F165" s="43">
        <v>200</v>
      </c>
      <c r="G165" s="43">
        <v>2.65</v>
      </c>
      <c r="H165" s="43">
        <v>1.97</v>
      </c>
      <c r="I165" s="43">
        <v>19.41</v>
      </c>
      <c r="J165" s="43">
        <v>104.45795855999999</v>
      </c>
      <c r="K165" s="44" t="s">
        <v>142</v>
      </c>
      <c r="L165" s="43"/>
    </row>
    <row r="166" spans="1:12" ht="15" x14ac:dyDescent="0.25">
      <c r="A166" s="23"/>
      <c r="B166" s="15"/>
      <c r="C166" s="11"/>
      <c r="D166" s="61" t="s">
        <v>28</v>
      </c>
      <c r="E166" s="42" t="s">
        <v>139</v>
      </c>
      <c r="F166" s="43">
        <v>90</v>
      </c>
      <c r="G166" s="43">
        <v>10.44</v>
      </c>
      <c r="H166" s="43">
        <v>24.1</v>
      </c>
      <c r="I166" s="43">
        <v>4.79</v>
      </c>
      <c r="J166" s="43">
        <v>276.83221499999996</v>
      </c>
      <c r="K166" s="44" t="s">
        <v>134</v>
      </c>
      <c r="L166" s="43"/>
    </row>
    <row r="167" spans="1:12" ht="15" x14ac:dyDescent="0.25">
      <c r="A167" s="23"/>
      <c r="B167" s="15"/>
      <c r="C167" s="11"/>
      <c r="D167" s="7" t="s">
        <v>29</v>
      </c>
      <c r="E167" s="42" t="s">
        <v>140</v>
      </c>
      <c r="F167" s="43">
        <v>150</v>
      </c>
      <c r="G167" s="43">
        <v>3.5</v>
      </c>
      <c r="H167" s="43">
        <v>2.85</v>
      </c>
      <c r="I167" s="43">
        <v>17.350000000000001</v>
      </c>
      <c r="J167" s="43">
        <v>101.11583900000015</v>
      </c>
      <c r="K167" s="44" t="s">
        <v>143</v>
      </c>
      <c r="L167" s="43"/>
    </row>
    <row r="168" spans="1:12" ht="15" x14ac:dyDescent="0.25">
      <c r="A168" s="23"/>
      <c r="B168" s="15"/>
      <c r="C168" s="11"/>
      <c r="D168" s="7" t="s">
        <v>30</v>
      </c>
      <c r="E168" s="42" t="s">
        <v>62</v>
      </c>
      <c r="F168" s="43">
        <v>200</v>
      </c>
      <c r="G168" s="43">
        <v>0.12</v>
      </c>
      <c r="H168" s="43">
        <v>0.04</v>
      </c>
      <c r="I168" s="43">
        <v>11.94</v>
      </c>
      <c r="J168" s="43">
        <v>46.515680000000003</v>
      </c>
      <c r="K168" s="44" t="s">
        <v>66</v>
      </c>
      <c r="L168" s="43"/>
    </row>
    <row r="169" spans="1:12" ht="15" x14ac:dyDescent="0.25">
      <c r="A169" s="23"/>
      <c r="B169" s="15"/>
      <c r="C169" s="11"/>
      <c r="D169" s="7" t="s">
        <v>31</v>
      </c>
      <c r="E169" s="42" t="s">
        <v>63</v>
      </c>
      <c r="F169" s="43">
        <v>50</v>
      </c>
      <c r="G169" s="43">
        <v>3.31</v>
      </c>
      <c r="H169" s="43">
        <v>0.33</v>
      </c>
      <c r="I169" s="43">
        <v>23.45</v>
      </c>
      <c r="J169" s="43">
        <v>111.95049999999999</v>
      </c>
      <c r="K169" s="57" t="s">
        <v>58</v>
      </c>
      <c r="L169" s="43"/>
    </row>
    <row r="170" spans="1:12" ht="15" x14ac:dyDescent="0.25">
      <c r="A170" s="23"/>
      <c r="B170" s="15"/>
      <c r="C170" s="11"/>
      <c r="D170" s="7" t="s">
        <v>32</v>
      </c>
      <c r="E170" s="42" t="s">
        <v>54</v>
      </c>
      <c r="F170" s="43">
        <v>50</v>
      </c>
      <c r="G170" s="43">
        <v>3.3</v>
      </c>
      <c r="H170" s="43">
        <v>0.6</v>
      </c>
      <c r="I170" s="43">
        <v>20.85</v>
      </c>
      <c r="J170" s="43">
        <v>96.69</v>
      </c>
      <c r="K170" s="44" t="s">
        <v>58</v>
      </c>
      <c r="L170" s="43"/>
    </row>
    <row r="171" spans="1:12" ht="15" x14ac:dyDescent="0.2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4"/>
      <c r="B174" s="17"/>
      <c r="C174" s="8"/>
      <c r="D174" s="18" t="s">
        <v>33</v>
      </c>
      <c r="E174" s="9"/>
      <c r="F174" s="19">
        <f>SUM(F164:F173)</f>
        <v>800</v>
      </c>
      <c r="G174" s="19">
        <f t="shared" ref="G174:J174" si="62">SUM(G164:G173)</f>
        <v>23.99</v>
      </c>
      <c r="H174" s="19">
        <f t="shared" si="62"/>
        <v>33.46</v>
      </c>
      <c r="I174" s="19">
        <f t="shared" si="62"/>
        <v>102.47</v>
      </c>
      <c r="J174" s="19">
        <f t="shared" si="62"/>
        <v>788.50933496000016</v>
      </c>
      <c r="K174" s="25"/>
      <c r="L174" s="19">
        <v>113.2</v>
      </c>
    </row>
    <row r="175" spans="1:12" ht="15.75" thickBot="1" x14ac:dyDescent="0.25">
      <c r="A175" s="29">
        <f>A156</f>
        <v>2</v>
      </c>
      <c r="B175" s="30">
        <f>B156</f>
        <v>9</v>
      </c>
      <c r="C175" s="69" t="s">
        <v>4</v>
      </c>
      <c r="D175" s="70"/>
      <c r="E175" s="31"/>
      <c r="F175" s="32">
        <f>F163+F174</f>
        <v>1365</v>
      </c>
      <c r="G175" s="32">
        <f t="shared" ref="G175" si="63">G163+G174</f>
        <v>40.659999999999997</v>
      </c>
      <c r="H175" s="32">
        <f t="shared" ref="H175" si="64">H163+H174</f>
        <v>50.37</v>
      </c>
      <c r="I175" s="32">
        <f t="shared" ref="I175" si="65">I163+I174</f>
        <v>179.95</v>
      </c>
      <c r="J175" s="32">
        <f t="shared" ref="J175:L175" si="66">J163+J174</f>
        <v>1310.9991016266667</v>
      </c>
      <c r="K175" s="32"/>
      <c r="L175" s="32">
        <f t="shared" si="66"/>
        <v>217.2</v>
      </c>
    </row>
    <row r="176" spans="1:12" ht="15" x14ac:dyDescent="0.25">
      <c r="A176" s="20">
        <v>2</v>
      </c>
      <c r="B176" s="21">
        <v>10</v>
      </c>
      <c r="C176" s="22" t="s">
        <v>20</v>
      </c>
      <c r="D176" s="5" t="s">
        <v>21</v>
      </c>
      <c r="E176" s="39" t="s">
        <v>105</v>
      </c>
      <c r="F176" s="40">
        <v>200</v>
      </c>
      <c r="G176" s="40">
        <v>8.89</v>
      </c>
      <c r="H176" s="40">
        <v>6.24</v>
      </c>
      <c r="I176" s="40">
        <v>39.01</v>
      </c>
      <c r="J176" s="40">
        <v>247.84</v>
      </c>
      <c r="K176" s="56" t="s">
        <v>106</v>
      </c>
      <c r="L176" s="40"/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58"/>
      <c r="L177" s="43"/>
    </row>
    <row r="178" spans="1:12" ht="15" x14ac:dyDescent="0.25">
      <c r="A178" s="23"/>
      <c r="B178" s="15"/>
      <c r="C178" s="11"/>
      <c r="D178" s="7" t="s">
        <v>22</v>
      </c>
      <c r="E178" s="42" t="s">
        <v>68</v>
      </c>
      <c r="F178" s="43">
        <v>200</v>
      </c>
      <c r="G178" s="43">
        <v>0.08</v>
      </c>
      <c r="H178" s="43">
        <v>0.02</v>
      </c>
      <c r="I178" s="43">
        <v>9.84</v>
      </c>
      <c r="J178" s="43">
        <v>37.802231999999989</v>
      </c>
      <c r="K178" s="44" t="s">
        <v>72</v>
      </c>
      <c r="L178" s="43"/>
    </row>
    <row r="179" spans="1:12" ht="15" x14ac:dyDescent="0.25">
      <c r="A179" s="23"/>
      <c r="B179" s="15"/>
      <c r="C179" s="11"/>
      <c r="D179" s="7" t="s">
        <v>31</v>
      </c>
      <c r="E179" s="42" t="s">
        <v>69</v>
      </c>
      <c r="F179" s="43">
        <v>60</v>
      </c>
      <c r="G179" s="43">
        <v>3.91</v>
      </c>
      <c r="H179" s="43">
        <v>10.49</v>
      </c>
      <c r="I179" s="43">
        <v>23.63</v>
      </c>
      <c r="J179" s="43">
        <v>206.49323076923037</v>
      </c>
      <c r="K179" s="44" t="s">
        <v>73</v>
      </c>
      <c r="L179" s="43"/>
    </row>
    <row r="180" spans="1:12" ht="15" x14ac:dyDescent="0.25">
      <c r="A180" s="23"/>
      <c r="B180" s="15"/>
      <c r="C180" s="11"/>
      <c r="D180" s="61" t="s">
        <v>32</v>
      </c>
      <c r="E180" s="42" t="s">
        <v>54</v>
      </c>
      <c r="F180" s="43">
        <v>20</v>
      </c>
      <c r="G180" s="43">
        <v>1.32</v>
      </c>
      <c r="H180" s="43">
        <v>0.24</v>
      </c>
      <c r="I180" s="43">
        <v>8.34</v>
      </c>
      <c r="J180" s="43">
        <v>38.676000000000002</v>
      </c>
      <c r="K180" s="44" t="s">
        <v>58</v>
      </c>
      <c r="L180" s="43"/>
    </row>
    <row r="181" spans="1:12" ht="15" x14ac:dyDescent="0.25">
      <c r="A181" s="23"/>
      <c r="B181" s="15"/>
      <c r="C181" s="11"/>
      <c r="D181" s="6"/>
      <c r="E181" s="42" t="s">
        <v>97</v>
      </c>
      <c r="F181" s="43">
        <v>30</v>
      </c>
      <c r="G181" s="43">
        <v>2.25</v>
      </c>
      <c r="H181" s="43">
        <v>2.94</v>
      </c>
      <c r="I181" s="43">
        <v>23.01</v>
      </c>
      <c r="J181" s="43">
        <v>126.678</v>
      </c>
      <c r="K181" s="44" t="s">
        <v>58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 x14ac:dyDescent="0.25">
      <c r="A183" s="24"/>
      <c r="B183" s="17"/>
      <c r="C183" s="8"/>
      <c r="D183" s="18" t="s">
        <v>33</v>
      </c>
      <c r="E183" s="9"/>
      <c r="F183" s="19">
        <f>SUM(F176:F182)</f>
        <v>510</v>
      </c>
      <c r="G183" s="19">
        <f t="shared" ref="G183:J183" si="67">SUM(G176:G182)</f>
        <v>16.450000000000003</v>
      </c>
      <c r="H183" s="19">
        <f t="shared" si="67"/>
        <v>19.93</v>
      </c>
      <c r="I183" s="19">
        <f t="shared" si="67"/>
        <v>103.83</v>
      </c>
      <c r="J183" s="19">
        <f t="shared" si="67"/>
        <v>657.48946276923039</v>
      </c>
      <c r="K183" s="25"/>
      <c r="L183" s="19">
        <v>104</v>
      </c>
    </row>
    <row r="184" spans="1:12" ht="25.5" x14ac:dyDescent="0.25">
      <c r="A184" s="26">
        <f>A176</f>
        <v>2</v>
      </c>
      <c r="B184" s="13">
        <f>B176</f>
        <v>10</v>
      </c>
      <c r="C184" s="10" t="s">
        <v>25</v>
      </c>
      <c r="D184" s="7" t="s">
        <v>26</v>
      </c>
      <c r="E184" s="42" t="s">
        <v>144</v>
      </c>
      <c r="F184" s="43">
        <v>60</v>
      </c>
      <c r="G184" s="43">
        <v>1.08</v>
      </c>
      <c r="H184" s="43">
        <v>3.73</v>
      </c>
      <c r="I184" s="43">
        <v>7.89</v>
      </c>
      <c r="J184" s="43">
        <v>68.63488447200001</v>
      </c>
      <c r="K184" s="44" t="s">
        <v>147</v>
      </c>
      <c r="L184" s="43"/>
    </row>
    <row r="185" spans="1:12" ht="15" x14ac:dyDescent="0.25">
      <c r="A185" s="23"/>
      <c r="B185" s="15"/>
      <c r="C185" s="11"/>
      <c r="D185" s="7" t="s">
        <v>27</v>
      </c>
      <c r="E185" s="42" t="s">
        <v>100</v>
      </c>
      <c r="F185" s="43">
        <v>200</v>
      </c>
      <c r="G185" s="43">
        <v>1.71</v>
      </c>
      <c r="H185" s="43">
        <v>4.2</v>
      </c>
      <c r="I185" s="43">
        <v>10.17</v>
      </c>
      <c r="J185" s="43">
        <v>82.065686000000014</v>
      </c>
      <c r="K185" s="44" t="s">
        <v>103</v>
      </c>
      <c r="L185" s="43"/>
    </row>
    <row r="186" spans="1:12" ht="15" x14ac:dyDescent="0.25">
      <c r="A186" s="23"/>
      <c r="B186" s="15"/>
      <c r="C186" s="11"/>
      <c r="D186" s="7" t="s">
        <v>28</v>
      </c>
      <c r="E186" s="42" t="s">
        <v>145</v>
      </c>
      <c r="F186" s="43">
        <v>90</v>
      </c>
      <c r="G186" s="43">
        <v>7.24</v>
      </c>
      <c r="H186" s="43">
        <v>10.56</v>
      </c>
      <c r="I186" s="43">
        <v>2.78</v>
      </c>
      <c r="J186" s="43">
        <v>134.65536569999998</v>
      </c>
      <c r="K186" s="44" t="s">
        <v>148</v>
      </c>
      <c r="L186" s="43"/>
    </row>
    <row r="187" spans="1:12" ht="15" x14ac:dyDescent="0.25">
      <c r="A187" s="23"/>
      <c r="B187" s="15"/>
      <c r="C187" s="11"/>
      <c r="D187" s="7" t="s">
        <v>29</v>
      </c>
      <c r="E187" s="42" t="s">
        <v>48</v>
      </c>
      <c r="F187" s="43">
        <v>180</v>
      </c>
      <c r="G187" s="43">
        <v>3.73</v>
      </c>
      <c r="H187" s="43">
        <v>4.4000000000000004</v>
      </c>
      <c r="I187" s="43">
        <v>26.49</v>
      </c>
      <c r="J187" s="43">
        <v>159.10285500000001</v>
      </c>
      <c r="K187" s="44" t="s">
        <v>81</v>
      </c>
      <c r="L187" s="43"/>
    </row>
    <row r="188" spans="1:12" ht="15" x14ac:dyDescent="0.25">
      <c r="A188" s="23"/>
      <c r="B188" s="15"/>
      <c r="C188" s="11"/>
      <c r="D188" s="7" t="s">
        <v>30</v>
      </c>
      <c r="E188" s="42" t="s">
        <v>146</v>
      </c>
      <c r="F188" s="43">
        <v>200</v>
      </c>
      <c r="G188" s="43">
        <v>0</v>
      </c>
      <c r="H188" s="43">
        <v>0</v>
      </c>
      <c r="I188" s="43">
        <v>31.21</v>
      </c>
      <c r="J188" s="43">
        <v>125.03671999999999</v>
      </c>
      <c r="K188" s="44" t="s">
        <v>149</v>
      </c>
      <c r="L188" s="43"/>
    </row>
    <row r="189" spans="1:12" ht="15" x14ac:dyDescent="0.25">
      <c r="A189" s="23"/>
      <c r="B189" s="15"/>
      <c r="C189" s="11"/>
      <c r="D189" s="7" t="s">
        <v>31</v>
      </c>
      <c r="E189" s="42" t="s">
        <v>63</v>
      </c>
      <c r="F189" s="43">
        <v>50</v>
      </c>
      <c r="G189" s="43">
        <v>3.31</v>
      </c>
      <c r="H189" s="43">
        <v>0.33</v>
      </c>
      <c r="I189" s="43">
        <v>23.45</v>
      </c>
      <c r="J189" s="43">
        <v>111.95049999999999</v>
      </c>
      <c r="K189" s="44" t="s">
        <v>58</v>
      </c>
      <c r="L189" s="43"/>
    </row>
    <row r="190" spans="1:12" ht="15" x14ac:dyDescent="0.25">
      <c r="A190" s="23"/>
      <c r="B190" s="15"/>
      <c r="C190" s="11"/>
      <c r="D190" s="7" t="s">
        <v>32</v>
      </c>
      <c r="E190" s="42" t="s">
        <v>54</v>
      </c>
      <c r="F190" s="43">
        <v>40</v>
      </c>
      <c r="G190" s="43">
        <v>2.64</v>
      </c>
      <c r="H190" s="43">
        <v>0.48</v>
      </c>
      <c r="I190" s="43">
        <v>16.68</v>
      </c>
      <c r="J190" s="43">
        <v>77.352000000000004</v>
      </c>
      <c r="K190" s="44" t="s">
        <v>58</v>
      </c>
      <c r="L190" s="43"/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4"/>
      <c r="B193" s="17"/>
      <c r="C193" s="8"/>
      <c r="D193" s="18" t="s">
        <v>33</v>
      </c>
      <c r="E193" s="9"/>
      <c r="F193" s="19">
        <f>SUM(F184:F192)</f>
        <v>820</v>
      </c>
      <c r="G193" s="19">
        <f t="shared" ref="G193:J193" si="68">SUM(G184:G192)</f>
        <v>19.71</v>
      </c>
      <c r="H193" s="19">
        <f t="shared" si="68"/>
        <v>23.7</v>
      </c>
      <c r="I193" s="19">
        <f t="shared" si="68"/>
        <v>118.66999999999999</v>
      </c>
      <c r="J193" s="19">
        <f t="shared" si="68"/>
        <v>758.79801117199997</v>
      </c>
      <c r="K193" s="25"/>
      <c r="L193" s="19">
        <v>113.2</v>
      </c>
    </row>
    <row r="194" spans="1:12" ht="15" x14ac:dyDescent="0.2">
      <c r="A194" s="29">
        <f>A176</f>
        <v>2</v>
      </c>
      <c r="B194" s="30">
        <f>B176</f>
        <v>10</v>
      </c>
      <c r="C194" s="69" t="s">
        <v>4</v>
      </c>
      <c r="D194" s="70"/>
      <c r="E194" s="31"/>
      <c r="F194" s="32">
        <f>F183+F193</f>
        <v>1330</v>
      </c>
      <c r="G194" s="32">
        <f t="shared" ref="G194" si="69">G183+G193</f>
        <v>36.160000000000004</v>
      </c>
      <c r="H194" s="32">
        <f t="shared" ref="H194" si="70">H183+H193</f>
        <v>43.629999999999995</v>
      </c>
      <c r="I194" s="32">
        <f t="shared" ref="I194" si="71">I183+I193</f>
        <v>222.5</v>
      </c>
      <c r="J194" s="32">
        <f t="shared" ref="J194:L194" si="72">J183+J193</f>
        <v>1416.2874739412305</v>
      </c>
      <c r="K194" s="32"/>
      <c r="L194" s="32">
        <f t="shared" si="72"/>
        <v>217.2</v>
      </c>
    </row>
    <row r="195" spans="1:12" x14ac:dyDescent="0.2">
      <c r="A195" s="27"/>
      <c r="B195" s="28"/>
      <c r="C195" s="71" t="s">
        <v>5</v>
      </c>
      <c r="D195" s="71"/>
      <c r="E195" s="71"/>
      <c r="F195" s="34">
        <f>(F24+F42+F61+F80+F99+F118+F137+F155+F175+F194)/(IF(F24=0,0,1)+IF(F42=0,0,1)+IF(F61=0,0,1)+IF(F80=0,0,1)+IF(F99=0,0,1)+IF(F118=0,0,1)+IF(F137=0,0,1)+IF(F155=0,0,1)+IF(F175=0,0,1)+IF(F194=0,0,1))</f>
        <v>1289</v>
      </c>
      <c r="G195" s="34">
        <f>(G24+G42+G61+G80+G99+G118+G137+G155+G175+G194)/(IF(G24=0,0,1)+IF(G42=0,0,1)+IF(G61=0,0,1)+IF(G80=0,0,1)+IF(G99=0,0,1)+IF(G118=0,0,1)+IF(G137=0,0,1)+IF(G155=0,0,1)+IF(G175=0,0,1)+IF(G194=0,0,1))</f>
        <v>42.464000000000006</v>
      </c>
      <c r="H195" s="34">
        <f>(H24+H42+H61+H80+H99+H118+H137+H155+H175+H194)/(IF(H24=0,0,1)+IF(H42=0,0,1)+IF(H61=0,0,1)+IF(H80=0,0,1)+IF(H99=0,0,1)+IF(H118=0,0,1)+IF(H137=0,0,1)+IF(H155=0,0,1)+IF(H175=0,0,1)+IF(H194=0,0,1))</f>
        <v>44.614999999999995</v>
      </c>
      <c r="I195" s="34">
        <f>(I24+I42+I61+I80+I99+I118+I137+I155+I175+I194)/(IF(I24=0,0,1)+IF(I42=0,0,1)+IF(I61=0,0,1)+IF(I80=0,0,1)+IF(I99=0,0,1)+IF(I118=0,0,1)+IF(I137=0,0,1)+IF(I155=0,0,1)+IF(I175=0,0,1)+IF(I194=0,0,1))</f>
        <v>196.05400000000003</v>
      </c>
      <c r="J195" s="34">
        <f>(J24+J42+J61+J80+J99+J118+J137+J155+J175+J194)/(IF(J24=0,0,1)+IF(J42=0,0,1)+IF(J61=0,0,1)+IF(J80=0,0,1)+IF(J99=0,0,1)+IF(J118=0,0,1)+IF(J137=0,0,1)+IF(J155=0,0,1)+IF(J175=0,0,1)+IF(J194=0,0,1))</f>
        <v>1336.6004989702433</v>
      </c>
      <c r="K195" s="34"/>
      <c r="L195" s="34">
        <f>(L24+L42+L61+L80+L99+L118+L137+L155+L175+L194)/(IF(L24=0,0,1)+IF(L42=0,0,1)+IF(L61=0,0,1)+IF(L80=0,0,1)+IF(L99=0,0,1)+IF(L118=0,0,1)+IF(L137=0,0,1)+IF(L155=0,0,1)+IF(L175=0,0,1)+IF(L194=0,0,1))</f>
        <v>217.2</v>
      </c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4:D24"/>
    <mergeCell ref="C195:E195"/>
    <mergeCell ref="C194:D194"/>
    <mergeCell ref="C118:D118"/>
    <mergeCell ref="C137:D137"/>
    <mergeCell ref="C155:D155"/>
    <mergeCell ref="C175:D1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lastPrinted>2023-10-16T03:05:24Z</cp:lastPrinted>
  <dcterms:created xsi:type="dcterms:W3CDTF">2022-05-16T14:23:56Z</dcterms:created>
  <dcterms:modified xsi:type="dcterms:W3CDTF">2026-01-26T14:34:21Z</dcterms:modified>
</cp:coreProperties>
</file>